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.sharepoint.com/sites/ihd-dhs/dhs8surveys/BangladeshDHS2021-22/DP/Wealth/"/>
    </mc:Choice>
  </mc:AlternateContent>
  <xr:revisionPtr revIDLastSave="64" documentId="13_ncr:1_{66F2DE2E-029D-4793-8173-1D573C3B1A18}" xr6:coauthVersionLast="47" xr6:coauthVersionMax="47" xr10:uidLastSave="{F57BF67B-491B-4530-AB06-8FFFBDDADEAA}"/>
  <bookViews>
    <workbookView xWindow="28680" yWindow="-120" windowWidth="29040" windowHeight="1584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9" i="2" l="1"/>
  <c r="M105" i="2"/>
  <c r="M99" i="1"/>
  <c r="M105" i="4"/>
  <c r="D23" i="3"/>
  <c r="D12" i="3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4" i="2"/>
  <c r="K104" i="2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<sst xmlns="http://schemas.openxmlformats.org/spreadsheetml/2006/main" count="846" uniqueCount="176">
  <si>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</si>
  <si>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</si>
  <si>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</si>
  <si>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</si>
  <si>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</si>
  <si>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</si>
  <si>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</si>
  <si>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</si>
  <si>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</si>
  <si>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</si>
  <si>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</si>
  <si>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</si>
  <si>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</si>
  <si>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</si>
  <si>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</si>
  <si>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</si>
  <si>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</si>
  <si>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</si>
  <si>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</si>
  <si>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</si>
  <si>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</si>
  <si>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</si>
  <si>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</si>
  <si>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</si>
  <si>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</si>
  <si>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</si>
  <si>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</si>
  <si>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</si>
  <si>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</si>
  <si>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</si>
  <si>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</si>
  <si>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</si>
  <si>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</si>
  <si>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</si>
  <si>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</si>
  <si>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</si>
  <si>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</si>
  <si>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</si>
  <si>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</si>
  <si>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</si>
  <si>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</si>
  <si>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</si>
  <si>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</si>
  <si>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</si>
  <si>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</si>
  <si>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</si>
  <si>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</si>
  <si>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t>QH101_21 Source of drinking water: Tube well or borehole</t>
  </si>
  <si>
    <t>QH101_51 Source of drinking water: Rainwater</t>
  </si>
  <si>
    <t>QH101_81 Source of drinking water: Surface water (river/dam/lake/pond/stream/canal/irrigation channel)</t>
  </si>
  <si>
    <t>QH101_91 Source of drinking water: Bottled water</t>
  </si>
  <si>
    <t>LAND Owns land</t>
  </si>
  <si>
    <t>memsleep Number of members per sleeping room</t>
  </si>
  <si>
    <t>landarea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</si>
  <si>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</si>
  <si>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</si>
  <si>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</si>
  <si>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</si>
  <si>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</si>
  <si>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</si>
  <si>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</si>
  <si>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</si>
  <si>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(Constant)</t>
  </si>
  <si>
    <t>rurscore Rural wealth score</t>
  </si>
  <si>
    <t>urbscore Urban wealth score</t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</si>
  <si>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</si>
  <si>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</si>
  <si>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</si>
  <si>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</si>
  <si>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QH101_31 Source of drinking water: Protected well</t>
  </si>
  <si>
    <t>QH101_32 Source of drinking water: Unprotected well</t>
  </si>
  <si>
    <t>QH101_41 Source of drinking water: Protected spring</t>
  </si>
  <si>
    <t>QH101_42 Source of drinking water: Unprotected spring</t>
  </si>
  <si>
    <t>QH101_61 Source of drinking water: Tanker truck</t>
  </si>
  <si>
    <t>QH101_71 Source of drinking water: Cart with small tank</t>
  </si>
  <si>
    <t>Urban</t>
  </si>
  <si>
    <t xml:space="preserve">Histogram </t>
  </si>
  <si>
    <t>QH101_96 Source of drinking water: Other</t>
  </si>
  <si>
    <t>QH109_11 Type of toilet facility: Flush to piped sewer system</t>
  </si>
  <si>
    <t>QH109_12 Type of toilet facility: Flush to septic tank</t>
  </si>
  <si>
    <t>QH109_13 Type of toilet facility: Flush to pit latrine</t>
  </si>
  <si>
    <t>QH109_14 Type of toilet facility: Flush to somewhere else</t>
  </si>
  <si>
    <t>QH109_15 Type of toilet facility: Flush, don't know where</t>
  </si>
  <si>
    <t>QH109_21 Type of toilet facility: Ventilated improved pit latrine</t>
  </si>
  <si>
    <t>QH109_22 Type of toilet facility: Pit latrine with slab</t>
  </si>
  <si>
    <t>QH109_23 Type of toilet facility: Pit latrine without slab/open pit</t>
  </si>
  <si>
    <t>QH109_41 Type of toilet facility: Bucket toilet/composting toilet</t>
  </si>
  <si>
    <t>QH109_51 Type of toilet facility: Hanging toilet/hanging latrine</t>
  </si>
  <si>
    <t>QH109_61 Type of toilet facility: No facility/bush/field</t>
  </si>
  <si>
    <t>QH109_96 Type of toilet facility: Other</t>
  </si>
  <si>
    <t>QH109_11_sh Type of toilet facility: Flush to piped sewer system - shared</t>
  </si>
  <si>
    <t>QH109_12_sh Type of toilet facility: Flush to septic tank - shared</t>
  </si>
  <si>
    <t>QH109_13_sh Type of toilet facility: Flush to pit latrine - shared</t>
  </si>
  <si>
    <t>QH109_14_sh Type of toilet facility: Flush to somewhere else - shared</t>
  </si>
  <si>
    <t>QH109_15_sh Type of toilet facility: Flush, don't know where - shared</t>
  </si>
  <si>
    <t>QH109_21_sh Type of toilet facility: Ventilated improved pit latrine - shared</t>
  </si>
  <si>
    <t>QH109_22_sh Type of toilet facility: Pit latrine with slab - shared</t>
  </si>
  <si>
    <t>QH109_23_sh Type of toilet facility: Pit latrine without slab/open pit - shared</t>
  </si>
  <si>
    <t>QH109_41_sh Type of toilet facility: Bucket toilet/composting toilet - shared</t>
  </si>
  <si>
    <t>QH109_51_sh Type of toilet facility: Hanging toilet/hanging latrine - shared</t>
  </si>
  <si>
    <t>QH109_96_sh Type of toilet facility: Other - shared</t>
  </si>
  <si>
    <t>QH132A Electricity</t>
  </si>
  <si>
    <t>QH132B Radio</t>
  </si>
  <si>
    <t>QH132C Television</t>
  </si>
  <si>
    <t>QH132D Telephone (non-mobile)</t>
  </si>
  <si>
    <t>QH132E Computer</t>
  </si>
  <si>
    <t>QH132F Refrigerator</t>
  </si>
  <si>
    <t>QH132G Solar electricity - CS</t>
  </si>
  <si>
    <t>QH132I Almirah/wardrobe  - CS</t>
  </si>
  <si>
    <t>QH132J Electric fan  - CS</t>
  </si>
  <si>
    <t>QH132K DVD/VCD player  - CS</t>
  </si>
  <si>
    <t>QH132L Water pump  - CS</t>
  </si>
  <si>
    <t>QH132M IPS/generator  - CS</t>
  </si>
  <si>
    <t>QH132N Air conditioner  - CS</t>
  </si>
  <si>
    <t>QH133A Car/truck/minibus</t>
  </si>
  <si>
    <t>QH133B Autobike/tempo/CNG - CS</t>
  </si>
  <si>
    <t>QH133C Rickshaw/van - CS</t>
  </si>
  <si>
    <t>QH133D Bicycle</t>
  </si>
  <si>
    <t>QH133E Motorcycle or scooter</t>
  </si>
  <si>
    <t>QH133F Boat with a motor</t>
  </si>
  <si>
    <t>QH133G Canoe/boat without motor</t>
  </si>
  <si>
    <t>MOBPHONE Owns a mobile phone</t>
  </si>
  <si>
    <t>CHECKACC Posession of a bank account</t>
  </si>
  <si>
    <t>QH152_11 Main floor material: Earth/sand</t>
  </si>
  <si>
    <t>QH152_12 Main floor material: Dung</t>
  </si>
  <si>
    <t>QH152_21 Main floor material: Wood planks</t>
  </si>
  <si>
    <t>QH152_22 Main floor material: Palm/bamboo</t>
  </si>
  <si>
    <t>QH152_31 Main floor material: Parquet or polished wood</t>
  </si>
  <si>
    <t>QH152_32 Main floor material: Vinyl or asphalt strips</t>
  </si>
  <si>
    <t>QH152_33 Main floor material: Ceramic tiles</t>
  </si>
  <si>
    <t>QH152_34 Main floor material: Cement</t>
  </si>
  <si>
    <t>QH152_35 Main floor material: Carpet</t>
  </si>
  <si>
    <t>QH152_96 Main floor material: Other</t>
  </si>
  <si>
    <t>QH153_11 Main roof material: No roof</t>
  </si>
  <si>
    <t>QH153_12 Main roof material: Thatch/palm leaf</t>
  </si>
  <si>
    <t>QH153_21 Main roof material: Rustic mat</t>
  </si>
  <si>
    <t>QH153_22 Main roof material: Palm/bamboo</t>
  </si>
  <si>
    <t>QH153_23 Main roof material: Wood planks</t>
  </si>
  <si>
    <t>QH153_31 Main roof material: Tin/Metal</t>
  </si>
  <si>
    <t>QH153_32 Main roof material: Wood</t>
  </si>
  <si>
    <t>QH153_33 Main roof material: Calamine/cement fiber</t>
  </si>
  <si>
    <t>QH153_34 Main roof material: Ceramic tiles</t>
  </si>
  <si>
    <t>QH153_35 Main roof material: Cement</t>
  </si>
  <si>
    <t>QH153_36 Main roof material: Roofing shingles</t>
  </si>
  <si>
    <t>QH153_96 Main roof material: Other</t>
  </si>
  <si>
    <t>QH154_11 Main wall material: No walls</t>
  </si>
  <si>
    <t>QH154_12 Main wall material: Cane/palm/trunks</t>
  </si>
  <si>
    <t>QH154_13 Main wall material: Dirt</t>
  </si>
  <si>
    <t>QH154_21 Main wall material: Bamboo with mud/stone with mud</t>
  </si>
  <si>
    <t>QH154_23 Main wall material: Uncovered adobe</t>
  </si>
  <si>
    <t>QH154_25 Main wall material: Cardboard</t>
  </si>
  <si>
    <t>QH154_26 Main wall material: Reused wood</t>
  </si>
  <si>
    <t>QH154_31 Main wall material: Cement</t>
  </si>
  <si>
    <t>QH154_32 Main wall material: Stone with lime/cement</t>
  </si>
  <si>
    <t>QH154_33 Main wall material: Bricks</t>
  </si>
  <si>
    <t>QH154_34 Main wall material: Cement blocks</t>
  </si>
  <si>
    <t>QH154_36 Main wall material: Wood planks/shingles</t>
  </si>
  <si>
    <t>QH154_37 Main wall material: Tin</t>
  </si>
  <si>
    <t>QH154_96 Main wall material: Other</t>
  </si>
  <si>
    <t>HOUSE Owns a house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</si>
  <si>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</si>
  <si>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</si>
  <si>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Bangladesh DHS 2022</t>
  </si>
  <si>
    <t>QH129A_1 Buffaloes: 1-4</t>
  </si>
  <si>
    <t>QH129A_2 Buffaloes: 5-9</t>
  </si>
  <si>
    <t>QH129A_3 Buffaloes: 10+</t>
  </si>
  <si>
    <t>QH129B_1 Cows/bulls: 1-4</t>
  </si>
  <si>
    <t>QH129B_2 Cows/bulls: 5-9</t>
  </si>
  <si>
    <t>QH129B_3 Cows/bulls: 10+</t>
  </si>
  <si>
    <t>QH129C_1 Goats or sheeps: 1-4</t>
  </si>
  <si>
    <t>QH129C_2 Goats or sheeps: 5-9</t>
  </si>
  <si>
    <t>QH129C_3 Goats or sheeps: 10+</t>
  </si>
  <si>
    <t>QH129D_1 Chickens or ducks: 1-9</t>
  </si>
  <si>
    <t>QH129D_2 Chickens or ducks: 10-29</t>
  </si>
  <si>
    <t>QH129D_3 Chickens or ducks: 30+</t>
  </si>
  <si>
    <t>QH129E_1 Other farm animals: 1+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</si>
</sst>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7" formatCode="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6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4" fillId="0" borderId="0" xfId="2"/>
    <xf numFmtId="0" fontId="4" fillId="0" borderId="0" xfId="3"/>
    <xf numFmtId="0" fontId="4" fillId="0" borderId="0" xfId="4"/>
    <xf numFmtId="0" fontId="5" fillId="0" borderId="0" xfId="1" applyFont="1" applyAlignment="1">
      <alignment horizontal="center" wrapText="1"/>
    </xf>
    <xf numFmtId="0" fontId="5" fillId="0" borderId="0" xfId="2" applyFont="1" applyAlignment="1">
      <alignment horizontal="left" wrapText="1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4" applyFont="1" applyAlignment="1">
      <alignment horizontal="left" vertical="top" wrapText="1"/>
    </xf>
    <xf numFmtId="0" fontId="2" fillId="0" borderId="0" xfId="5" applyFont="1" applyBorder="1" applyAlignment="1">
      <alignment horizontal="center" vertical="center" wrapText="1"/>
    </xf>
    <xf numFmtId="0" fontId="7" fillId="0" borderId="25" xfId="5" applyFont="1" applyBorder="1" applyAlignment="1">
      <alignment horizontal="left" wrapText="1"/>
    </xf>
    <xf numFmtId="0" fontId="7" fillId="0" borderId="26" xfId="5" applyFont="1" applyBorder="1" applyAlignment="1">
      <alignment horizontal="center" wrapText="1"/>
    </xf>
    <xf numFmtId="0" fontId="7" fillId="0" borderId="27" xfId="5" applyFont="1" applyBorder="1" applyAlignment="1">
      <alignment horizontal="center" wrapText="1"/>
    </xf>
    <xf numFmtId="0" fontId="7" fillId="0" borderId="28" xfId="5" applyFont="1" applyBorder="1" applyAlignment="1">
      <alignment horizontal="center" wrapText="1"/>
    </xf>
    <xf numFmtId="0" fontId="7" fillId="0" borderId="20" xfId="5" applyFont="1" applyBorder="1" applyAlignment="1">
      <alignment horizontal="left" vertical="top" wrapText="1"/>
    </xf>
    <xf numFmtId="164" fontId="7" fillId="0" borderId="14" xfId="5" applyNumberFormat="1" applyFont="1" applyBorder="1" applyAlignment="1">
      <alignment horizontal="right" vertical="center"/>
    </xf>
    <xf numFmtId="165" fontId="7" fillId="0" borderId="15" xfId="5" applyNumberFormat="1" applyFont="1" applyBorder="1" applyAlignment="1">
      <alignment horizontal="right" vertical="center"/>
    </xf>
    <xf numFmtId="166" fontId="7" fillId="0" borderId="15" xfId="5" applyNumberFormat="1" applyFont="1" applyBorder="1" applyAlignment="1">
      <alignment horizontal="right" vertical="center"/>
    </xf>
    <xf numFmtId="166" fontId="7" fillId="0" borderId="16" xfId="5" applyNumberFormat="1" applyFont="1" applyBorder="1" applyAlignment="1">
      <alignment horizontal="right" vertical="center"/>
    </xf>
    <xf numFmtId="0" fontId="7" fillId="0" borderId="23" xfId="5" applyFont="1" applyBorder="1" applyAlignment="1">
      <alignment horizontal="left" vertical="top" wrapText="1"/>
    </xf>
    <xf numFmtId="164" fontId="7" fillId="0" borderId="29" xfId="5" applyNumberFormat="1" applyFont="1" applyBorder="1" applyAlignment="1">
      <alignment horizontal="right" vertical="center"/>
    </xf>
    <xf numFmtId="165" fontId="7" fillId="0" borderId="1" xfId="5" applyNumberFormat="1" applyFont="1" applyBorder="1" applyAlignment="1">
      <alignment horizontal="right" vertical="center"/>
    </xf>
    <xf numFmtId="166" fontId="7" fillId="0" borderId="1" xfId="5" applyNumberFormat="1" applyFont="1" applyBorder="1" applyAlignment="1">
      <alignment horizontal="right" vertical="center"/>
    </xf>
    <xf numFmtId="166" fontId="7" fillId="0" borderId="30" xfId="5" applyNumberFormat="1" applyFont="1" applyBorder="1" applyAlignment="1">
      <alignment horizontal="right" vertical="center"/>
    </xf>
    <xf numFmtId="0" fontId="7" fillId="0" borderId="24" xfId="5" applyFont="1" applyBorder="1" applyAlignment="1">
      <alignment horizontal="left" vertical="top" wrapText="1"/>
    </xf>
    <xf numFmtId="173" fontId="7" fillId="0" borderId="17" xfId="5" applyNumberFormat="1" applyFont="1" applyBorder="1" applyAlignment="1">
      <alignment horizontal="right" vertical="center"/>
    </xf>
    <xf numFmtId="171" fontId="7" fillId="0" borderId="18" xfId="5" applyNumberFormat="1" applyFont="1" applyBorder="1" applyAlignment="1">
      <alignment horizontal="right" vertical="center"/>
    </xf>
    <xf numFmtId="166" fontId="7" fillId="0" borderId="18" xfId="5" applyNumberFormat="1" applyFont="1" applyBorder="1" applyAlignment="1">
      <alignment horizontal="right" vertical="center"/>
    </xf>
    <xf numFmtId="166" fontId="7" fillId="0" borderId="19" xfId="5" applyNumberFormat="1" applyFont="1" applyBorder="1" applyAlignment="1">
      <alignment horizontal="right" vertical="center"/>
    </xf>
    <xf numFmtId="0" fontId="7" fillId="0" borderId="0" xfId="5" applyFont="1" applyBorder="1" applyAlignment="1">
      <alignment horizontal="left" vertical="top" wrapText="1"/>
    </xf>
    <xf numFmtId="0" fontId="6" fillId="0" borderId="0" xfId="5"/>
    <xf numFmtId="0" fontId="7" fillId="0" borderId="20" xfId="5" applyFont="1" applyBorder="1" applyAlignment="1">
      <alignment horizontal="left" wrapText="1"/>
    </xf>
    <xf numFmtId="0" fontId="7" fillId="0" borderId="31" xfId="5" applyFont="1" applyBorder="1" applyAlignment="1">
      <alignment horizontal="center" wrapText="1"/>
    </xf>
    <xf numFmtId="0" fontId="7" fillId="0" borderId="24" xfId="5" applyFont="1" applyBorder="1" applyAlignment="1">
      <alignment horizontal="left" wrapText="1"/>
    </xf>
    <xf numFmtId="0" fontId="7" fillId="0" borderId="32" xfId="5" applyFont="1" applyBorder="1" applyAlignment="1">
      <alignment horizontal="center"/>
    </xf>
    <xf numFmtId="165" fontId="7" fillId="0" borderId="20" xfId="5" applyNumberFormat="1" applyFont="1" applyBorder="1" applyAlignment="1">
      <alignment horizontal="right" vertical="center"/>
    </xf>
    <xf numFmtId="165" fontId="7" fillId="0" borderId="23" xfId="5" applyNumberFormat="1" applyFont="1" applyBorder="1" applyAlignment="1">
      <alignment horizontal="right" vertical="center"/>
    </xf>
    <xf numFmtId="165" fontId="7" fillId="0" borderId="24" xfId="5" applyNumberFormat="1" applyFont="1" applyBorder="1" applyAlignment="1">
      <alignment horizontal="right" vertical="center"/>
    </xf>
    <xf numFmtId="0" fontId="2" fillId="0" borderId="0" xfId="6" applyFont="1" applyBorder="1" applyAlignment="1">
      <alignment horizontal="center" vertical="center" wrapText="1"/>
    </xf>
    <xf numFmtId="0" fontId="7" fillId="0" borderId="25" xfId="6" applyFont="1" applyBorder="1" applyAlignment="1">
      <alignment horizontal="left" wrapText="1"/>
    </xf>
    <xf numFmtId="0" fontId="7" fillId="0" borderId="26" xfId="6" applyFont="1" applyBorder="1" applyAlignment="1">
      <alignment horizontal="center" wrapText="1"/>
    </xf>
    <xf numFmtId="0" fontId="7" fillId="0" borderId="27" xfId="6" applyFont="1" applyBorder="1" applyAlignment="1">
      <alignment horizontal="center" wrapText="1"/>
    </xf>
    <xf numFmtId="0" fontId="7" fillId="0" borderId="28" xfId="6" applyFont="1" applyBorder="1" applyAlignment="1">
      <alignment horizontal="center" wrapText="1"/>
    </xf>
    <xf numFmtId="0" fontId="7" fillId="0" borderId="20" xfId="6" applyFont="1" applyBorder="1" applyAlignment="1">
      <alignment horizontal="left" vertical="top" wrapText="1"/>
    </xf>
    <xf numFmtId="164" fontId="7" fillId="0" borderId="14" xfId="6" applyNumberFormat="1" applyFont="1" applyBorder="1" applyAlignment="1">
      <alignment horizontal="right" vertical="center"/>
    </xf>
    <xf numFmtId="165" fontId="7" fillId="0" borderId="15" xfId="6" applyNumberFormat="1" applyFont="1" applyBorder="1" applyAlignment="1">
      <alignment horizontal="right" vertical="center"/>
    </xf>
    <xf numFmtId="166" fontId="7" fillId="0" borderId="15" xfId="6" applyNumberFormat="1" applyFont="1" applyBorder="1" applyAlignment="1">
      <alignment horizontal="right" vertical="center"/>
    </xf>
    <xf numFmtId="166" fontId="7" fillId="0" borderId="16" xfId="6" applyNumberFormat="1" applyFont="1" applyBorder="1" applyAlignment="1">
      <alignment horizontal="right" vertical="center"/>
    </xf>
    <xf numFmtId="0" fontId="7" fillId="0" borderId="23" xfId="6" applyFont="1" applyBorder="1" applyAlignment="1">
      <alignment horizontal="left" vertical="top" wrapText="1"/>
    </xf>
    <xf numFmtId="164" fontId="7" fillId="0" borderId="29" xfId="6" applyNumberFormat="1" applyFont="1" applyBorder="1" applyAlignment="1">
      <alignment horizontal="right" vertical="center"/>
    </xf>
    <xf numFmtId="165" fontId="7" fillId="0" borderId="1" xfId="6" applyNumberFormat="1" applyFont="1" applyBorder="1" applyAlignment="1">
      <alignment horizontal="right" vertical="center"/>
    </xf>
    <xf numFmtId="166" fontId="7" fillId="0" borderId="1" xfId="6" applyNumberFormat="1" applyFont="1" applyBorder="1" applyAlignment="1">
      <alignment horizontal="right" vertical="center"/>
    </xf>
    <xf numFmtId="166" fontId="7" fillId="0" borderId="30" xfId="6" applyNumberFormat="1" applyFont="1" applyBorder="1" applyAlignment="1">
      <alignment horizontal="right" vertical="center"/>
    </xf>
    <xf numFmtId="0" fontId="7" fillId="0" borderId="24" xfId="6" applyFont="1" applyBorder="1" applyAlignment="1">
      <alignment horizontal="left" vertical="top" wrapText="1"/>
    </xf>
    <xf numFmtId="173" fontId="7" fillId="0" borderId="17" xfId="6" applyNumberFormat="1" applyFont="1" applyBorder="1" applyAlignment="1">
      <alignment horizontal="right" vertical="center"/>
    </xf>
    <xf numFmtId="171" fontId="7" fillId="0" borderId="18" xfId="6" applyNumberFormat="1" applyFont="1" applyBorder="1" applyAlignment="1">
      <alignment horizontal="right" vertical="center"/>
    </xf>
    <xf numFmtId="166" fontId="7" fillId="0" borderId="18" xfId="6" applyNumberFormat="1" applyFont="1" applyBorder="1" applyAlignment="1">
      <alignment horizontal="right" vertical="center"/>
    </xf>
    <xf numFmtId="166" fontId="7" fillId="0" borderId="19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6" fillId="0" borderId="0" xfId="6"/>
    <xf numFmtId="0" fontId="7" fillId="0" borderId="20" xfId="6" applyFont="1" applyBorder="1" applyAlignment="1">
      <alignment horizontal="left" wrapText="1"/>
    </xf>
    <xf numFmtId="0" fontId="7" fillId="0" borderId="31" xfId="6" applyFont="1" applyBorder="1" applyAlignment="1">
      <alignment horizontal="center" wrapText="1"/>
    </xf>
    <xf numFmtId="0" fontId="7" fillId="0" borderId="24" xfId="6" applyFont="1" applyBorder="1" applyAlignment="1">
      <alignment horizontal="left" wrapText="1"/>
    </xf>
    <xf numFmtId="0" fontId="7" fillId="0" borderId="32" xfId="6" applyFont="1" applyBorder="1" applyAlignment="1">
      <alignment horizontal="center"/>
    </xf>
    <xf numFmtId="165" fontId="7" fillId="0" borderId="20" xfId="6" applyNumberFormat="1" applyFont="1" applyBorder="1" applyAlignment="1">
      <alignment horizontal="right" vertical="center"/>
    </xf>
    <xf numFmtId="165" fontId="7" fillId="0" borderId="23" xfId="6" applyNumberFormat="1" applyFont="1" applyBorder="1" applyAlignment="1">
      <alignment horizontal="right" vertical="center"/>
    </xf>
    <xf numFmtId="165" fontId="7" fillId="0" borderId="24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2" fillId="0" borderId="0" xfId="7" applyFont="1" applyBorder="1" applyAlignment="1">
      <alignment horizontal="center" vertical="center" wrapText="1"/>
    </xf>
    <xf numFmtId="0" fontId="7" fillId="0" borderId="25" xfId="7" applyFont="1" applyBorder="1" applyAlignment="1">
      <alignment horizontal="left" wrapText="1"/>
    </xf>
    <xf numFmtId="0" fontId="7" fillId="0" borderId="26" xfId="7" applyFont="1" applyBorder="1" applyAlignment="1">
      <alignment horizontal="center" wrapText="1"/>
    </xf>
    <xf numFmtId="0" fontId="7" fillId="0" borderId="27" xfId="7" applyFont="1" applyBorder="1" applyAlignment="1">
      <alignment horizontal="center" wrapText="1"/>
    </xf>
    <xf numFmtId="0" fontId="7" fillId="0" borderId="28" xfId="7" applyFont="1" applyBorder="1" applyAlignment="1">
      <alignment horizontal="center" wrapText="1"/>
    </xf>
    <xf numFmtId="0" fontId="7" fillId="0" borderId="20" xfId="7" applyFont="1" applyBorder="1" applyAlignment="1">
      <alignment horizontal="left" vertical="top" wrapText="1"/>
    </xf>
    <xf numFmtId="164" fontId="7" fillId="0" borderId="14" xfId="7" applyNumberFormat="1" applyFont="1" applyBorder="1" applyAlignment="1">
      <alignment horizontal="right" vertical="center"/>
    </xf>
    <xf numFmtId="165" fontId="7" fillId="0" borderId="15" xfId="7" applyNumberFormat="1" applyFont="1" applyBorder="1" applyAlignment="1">
      <alignment horizontal="right" vertical="center"/>
    </xf>
    <xf numFmtId="166" fontId="7" fillId="0" borderId="15" xfId="7" applyNumberFormat="1" applyFont="1" applyBorder="1" applyAlignment="1">
      <alignment horizontal="right" vertical="center"/>
    </xf>
    <xf numFmtId="166" fontId="7" fillId="0" borderId="16" xfId="7" applyNumberFormat="1" applyFont="1" applyBorder="1" applyAlignment="1">
      <alignment horizontal="right" vertical="center"/>
    </xf>
    <xf numFmtId="0" fontId="7" fillId="0" borderId="23" xfId="7" applyFont="1" applyBorder="1" applyAlignment="1">
      <alignment horizontal="left" vertical="top" wrapText="1"/>
    </xf>
    <xf numFmtId="164" fontId="7" fillId="0" borderId="29" xfId="7" applyNumberFormat="1" applyFont="1" applyBorder="1" applyAlignment="1">
      <alignment horizontal="right" vertical="center"/>
    </xf>
    <xf numFmtId="165" fontId="7" fillId="0" borderId="1" xfId="7" applyNumberFormat="1" applyFont="1" applyBorder="1" applyAlignment="1">
      <alignment horizontal="right" vertical="center"/>
    </xf>
    <xf numFmtId="166" fontId="7" fillId="0" borderId="1" xfId="7" applyNumberFormat="1" applyFont="1" applyBorder="1" applyAlignment="1">
      <alignment horizontal="right" vertical="center"/>
    </xf>
    <xf numFmtId="166" fontId="7" fillId="0" borderId="30" xfId="7" applyNumberFormat="1" applyFont="1" applyBorder="1" applyAlignment="1">
      <alignment horizontal="right" vertical="center"/>
    </xf>
    <xf numFmtId="173" fontId="7" fillId="0" borderId="29" xfId="7" applyNumberFormat="1" applyFont="1" applyBorder="1" applyAlignment="1">
      <alignment horizontal="right" vertical="center"/>
    </xf>
    <xf numFmtId="171" fontId="7" fillId="0" borderId="1" xfId="7" applyNumberFormat="1" applyFont="1" applyBorder="1" applyAlignment="1">
      <alignment horizontal="right" vertical="center"/>
    </xf>
    <xf numFmtId="167" fontId="7" fillId="0" borderId="29" xfId="7" applyNumberFormat="1" applyFont="1" applyBorder="1" applyAlignment="1">
      <alignment horizontal="right" vertical="center"/>
    </xf>
    <xf numFmtId="168" fontId="7" fillId="0" borderId="1" xfId="7" applyNumberFormat="1" applyFont="1" applyBorder="1" applyAlignment="1">
      <alignment horizontal="right" vertical="center"/>
    </xf>
    <xf numFmtId="0" fontId="7" fillId="0" borderId="24" xfId="7" applyFont="1" applyBorder="1" applyAlignment="1">
      <alignment horizontal="left" vertical="top" wrapText="1"/>
    </xf>
    <xf numFmtId="174" fontId="7" fillId="0" borderId="17" xfId="7" applyNumberFormat="1" applyFont="1" applyBorder="1" applyAlignment="1">
      <alignment horizontal="right" vertical="center"/>
    </xf>
    <xf numFmtId="172" fontId="7" fillId="0" borderId="18" xfId="7" applyNumberFormat="1" applyFont="1" applyBorder="1" applyAlignment="1">
      <alignment horizontal="right" vertical="center"/>
    </xf>
    <xf numFmtId="166" fontId="7" fillId="0" borderId="18" xfId="7" applyNumberFormat="1" applyFont="1" applyBorder="1" applyAlignment="1">
      <alignment horizontal="right" vertical="center"/>
    </xf>
    <xf numFmtId="166" fontId="7" fillId="0" borderId="19" xfId="7" applyNumberFormat="1" applyFont="1" applyBorder="1" applyAlignment="1">
      <alignment horizontal="right" vertical="center"/>
    </xf>
    <xf numFmtId="0" fontId="7" fillId="0" borderId="0" xfId="7" applyFont="1" applyBorder="1" applyAlignment="1">
      <alignment horizontal="left" vertical="top" wrapText="1"/>
    </xf>
    <xf numFmtId="0" fontId="6" fillId="0" borderId="0" xfId="7"/>
    <xf numFmtId="0" fontId="7" fillId="0" borderId="20" xfId="7" applyFont="1" applyBorder="1" applyAlignment="1">
      <alignment horizontal="left" wrapText="1"/>
    </xf>
    <xf numFmtId="0" fontId="7" fillId="0" borderId="31" xfId="7" applyFont="1" applyBorder="1" applyAlignment="1">
      <alignment horizontal="center" wrapText="1"/>
    </xf>
    <xf numFmtId="0" fontId="7" fillId="0" borderId="24" xfId="7" applyFont="1" applyBorder="1" applyAlignment="1">
      <alignment horizontal="left" wrapText="1"/>
    </xf>
    <xf numFmtId="0" fontId="7" fillId="0" borderId="32" xfId="7" applyFont="1" applyBorder="1" applyAlignment="1">
      <alignment horizontal="center"/>
    </xf>
    <xf numFmtId="165" fontId="7" fillId="0" borderId="20" xfId="7" applyNumberFormat="1" applyFont="1" applyBorder="1" applyAlignment="1">
      <alignment horizontal="right" vertical="center"/>
    </xf>
    <xf numFmtId="165" fontId="7" fillId="0" borderId="23" xfId="7" applyNumberFormat="1" applyFont="1" applyBorder="1" applyAlignment="1">
      <alignment horizontal="right" vertical="center"/>
    </xf>
    <xf numFmtId="165" fontId="7" fillId="0" borderId="24" xfId="7" applyNumberFormat="1" applyFont="1" applyBorder="1" applyAlignment="1">
      <alignment horizontal="right" vertical="center"/>
    </xf>
    <xf numFmtId="0" fontId="2" fillId="0" borderId="0" xfId="8" applyFont="1" applyBorder="1" applyAlignment="1">
      <alignment horizontal="center" vertical="center" wrapText="1"/>
    </xf>
    <xf numFmtId="0" fontId="7" fillId="0" borderId="3" xfId="8" applyFont="1" applyBorder="1" applyAlignment="1">
      <alignment horizontal="left" wrapText="1"/>
    </xf>
    <xf numFmtId="0" fontId="7" fillId="0" borderId="4" xfId="8" applyFont="1" applyBorder="1" applyAlignment="1">
      <alignment horizontal="left" wrapText="1"/>
    </xf>
    <xf numFmtId="0" fontId="7" fillId="0" borderId="5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7" xfId="8" applyFont="1" applyBorder="1" applyAlignment="1">
      <alignment horizontal="center" wrapText="1"/>
    </xf>
    <xf numFmtId="0" fontId="7" fillId="0" borderId="8" xfId="8" applyFont="1" applyBorder="1" applyAlignment="1">
      <alignment horizontal="left" wrapText="1"/>
    </xf>
    <xf numFmtId="0" fontId="7" fillId="0" borderId="9" xfId="8" applyFont="1" applyBorder="1" applyAlignment="1">
      <alignment horizontal="left" wrapText="1"/>
    </xf>
    <xf numFmtId="0" fontId="7" fillId="0" borderId="10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2" xfId="8" applyFont="1" applyBorder="1" applyAlignment="1">
      <alignment horizontal="center" wrapText="1"/>
    </xf>
    <xf numFmtId="0" fontId="7" fillId="0" borderId="13" xfId="8" applyFont="1" applyBorder="1" applyAlignment="1">
      <alignment horizontal="left" vertical="top"/>
    </xf>
    <xf numFmtId="0" fontId="7" fillId="0" borderId="4" xfId="8" applyFont="1" applyBorder="1" applyAlignment="1">
      <alignment horizontal="left" vertical="top" wrapText="1"/>
    </xf>
    <xf numFmtId="165" fontId="7" fillId="0" borderId="14" xfId="8" applyNumberFormat="1" applyFont="1" applyBorder="1" applyAlignment="1">
      <alignment horizontal="right" vertical="center"/>
    </xf>
    <xf numFmtId="165" fontId="7" fillId="0" borderId="15" xfId="8" applyNumberFormat="1" applyFont="1" applyBorder="1" applyAlignment="1">
      <alignment horizontal="right" vertical="center"/>
    </xf>
    <xf numFmtId="0" fontId="7" fillId="0" borderId="15" xfId="8" applyFont="1" applyBorder="1" applyAlignment="1">
      <alignment horizontal="left" vertical="center" wrapText="1"/>
    </xf>
    <xf numFmtId="171" fontId="7" fillId="0" borderId="15" xfId="8" applyNumberFormat="1" applyFont="1" applyBorder="1" applyAlignment="1">
      <alignment horizontal="right" vertical="center"/>
    </xf>
    <xf numFmtId="171" fontId="7" fillId="0" borderId="16" xfId="8" applyNumberFormat="1" applyFont="1" applyBorder="1" applyAlignment="1">
      <alignment horizontal="right" vertical="center"/>
    </xf>
    <xf numFmtId="0" fontId="7" fillId="0" borderId="8" xfId="8" applyFont="1" applyBorder="1" applyAlignment="1">
      <alignment horizontal="left" vertical="top" wrapText="1"/>
    </xf>
    <xf numFmtId="0" fontId="7" fillId="0" borderId="9" xfId="8" applyFont="1" applyBorder="1" applyAlignment="1">
      <alignment horizontal="left" vertical="top" wrapText="1"/>
    </xf>
    <xf numFmtId="171" fontId="7" fillId="0" borderId="17" xfId="8" applyNumberFormat="1" applyFont="1" applyBorder="1" applyAlignment="1">
      <alignment horizontal="right" vertical="center"/>
    </xf>
    <xf numFmtId="165" fontId="7" fillId="0" borderId="18" xfId="8" applyNumberFormat="1" applyFont="1" applyBorder="1" applyAlignment="1">
      <alignment horizontal="right" vertical="center"/>
    </xf>
    <xf numFmtId="171" fontId="7" fillId="0" borderId="18" xfId="8" applyNumberFormat="1" applyFont="1" applyBorder="1" applyAlignment="1">
      <alignment horizontal="right" vertical="center"/>
    </xf>
    <xf numFmtId="171" fontId="7" fillId="0" borderId="19" xfId="8" applyNumberFormat="1" applyFont="1" applyBorder="1" applyAlignment="1">
      <alignment horizontal="right" vertical="center"/>
    </xf>
    <xf numFmtId="0" fontId="7" fillId="0" borderId="0" xfId="8" applyFont="1" applyBorder="1" applyAlignment="1">
      <alignment horizontal="left" vertical="top" wrapText="1"/>
    </xf>
    <xf numFmtId="165" fontId="7" fillId="0" borderId="17" xfId="8" applyNumberFormat="1" applyFont="1" applyBorder="1" applyAlignment="1">
      <alignment horizontal="right" vertical="center"/>
    </xf>
    <xf numFmtId="0" fontId="7" fillId="2" borderId="0" xfId="8" applyFont="1" applyFill="1"/>
    <xf numFmtId="0" fontId="6" fillId="0" borderId="0" xfId="8"/>
    <xf numFmtId="0" fontId="7" fillId="0" borderId="3" xfId="8" applyFont="1" applyBorder="1" applyAlignment="1">
      <alignment horizontal="left" vertical="top" wrapText="1"/>
    </xf>
    <xf numFmtId="166" fontId="7" fillId="0" borderId="20" xfId="8" applyNumberFormat="1" applyFont="1" applyBorder="1" applyAlignment="1">
      <alignment horizontal="right" vertical="center"/>
    </xf>
    <xf numFmtId="0" fontId="7" fillId="0" borderId="21" xfId="8" applyFont="1" applyBorder="1" applyAlignment="1">
      <alignment horizontal="left" vertical="top" wrapText="1"/>
    </xf>
    <xf numFmtId="0" fontId="7" fillId="0" borderId="22" xfId="8" applyFont="1" applyBorder="1" applyAlignment="1">
      <alignment horizontal="left" vertical="top" wrapText="1"/>
    </xf>
    <xf numFmtId="166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 wrapText="1"/>
    </xf>
    <xf numFmtId="169" fontId="7" fillId="0" borderId="23" xfId="8" applyNumberFormat="1" applyFont="1" applyBorder="1" applyAlignment="1">
      <alignment horizontal="right" vertical="center"/>
    </xf>
    <xf numFmtId="170" fontId="7" fillId="0" borderId="23" xfId="8" applyNumberFormat="1" applyFont="1" applyBorder="1" applyAlignment="1">
      <alignment horizontal="right" vertical="center"/>
    </xf>
    <xf numFmtId="172" fontId="7" fillId="0" borderId="23" xfId="8" applyNumberFormat="1" applyFont="1" applyBorder="1" applyAlignment="1">
      <alignment horizontal="right" vertical="center"/>
    </xf>
    <xf numFmtId="165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/>
    </xf>
    <xf numFmtId="0" fontId="7" fillId="0" borderId="9" xfId="8" applyFont="1" applyBorder="1" applyAlignment="1">
      <alignment horizontal="left" vertical="top"/>
    </xf>
    <xf numFmtId="169" fontId="7" fillId="0" borderId="24" xfId="8" applyNumberFormat="1" applyFont="1" applyBorder="1" applyAlignment="1">
      <alignment horizontal="right" vertical="center"/>
    </xf>
    <xf numFmtId="0" fontId="7" fillId="0" borderId="20" xfId="8" applyFont="1" applyBorder="1" applyAlignment="1">
      <alignment horizontal="left" wrapText="1"/>
    </xf>
    <xf numFmtId="0" fontId="7" fillId="0" borderId="24" xfId="8" applyFont="1" applyBorder="1" applyAlignment="1">
      <alignment horizontal="left" wrapText="1"/>
    </xf>
    <xf numFmtId="0" fontId="7" fillId="0" borderId="12" xfId="8" applyFont="1" applyBorder="1" applyAlignment="1">
      <alignment horizontal="center" wrapText="1"/>
    </xf>
    <xf numFmtId="0" fontId="7" fillId="0" borderId="20" xfId="8" applyFont="1" applyBorder="1" applyAlignment="1">
      <alignment horizontal="left" vertical="top" wrapText="1"/>
    </xf>
    <xf numFmtId="165" fontId="7" fillId="0" borderId="16" xfId="8" applyNumberFormat="1" applyFont="1" applyBorder="1" applyAlignment="1">
      <alignment horizontal="right" vertical="center"/>
    </xf>
    <xf numFmtId="0" fontId="7" fillId="0" borderId="23" xfId="8" applyFont="1" applyBorder="1" applyAlignment="1">
      <alignment horizontal="left" vertical="top" wrapText="1"/>
    </xf>
    <xf numFmtId="165" fontId="7" fillId="0" borderId="29" xfId="8" applyNumberFormat="1" applyFont="1" applyBorder="1" applyAlignment="1">
      <alignment horizontal="right" vertical="center"/>
    </xf>
    <xf numFmtId="165" fontId="7" fillId="0" borderId="1" xfId="8" applyNumberFormat="1" applyFont="1" applyBorder="1" applyAlignment="1">
      <alignment horizontal="right" vertical="center"/>
    </xf>
    <xf numFmtId="165" fontId="7" fillId="0" borderId="30" xfId="8" applyNumberFormat="1" applyFont="1" applyBorder="1" applyAlignment="1">
      <alignment horizontal="right" vertical="center"/>
    </xf>
    <xf numFmtId="171" fontId="7" fillId="0" borderId="1" xfId="8" applyNumberFormat="1" applyFont="1" applyBorder="1" applyAlignment="1">
      <alignment horizontal="right" vertical="center"/>
    </xf>
    <xf numFmtId="171" fontId="7" fillId="0" borderId="30" xfId="8" applyNumberFormat="1" applyFont="1" applyBorder="1" applyAlignment="1">
      <alignment horizontal="right" vertical="center"/>
    </xf>
    <xf numFmtId="171" fontId="7" fillId="0" borderId="29" xfId="8" applyNumberFormat="1" applyFont="1" applyBorder="1" applyAlignment="1">
      <alignment horizontal="right" vertical="center"/>
    </xf>
    <xf numFmtId="0" fontId="7" fillId="0" borderId="24" xfId="8" applyFont="1" applyBorder="1" applyAlignment="1">
      <alignment horizontal="left" vertical="top" wrapText="1"/>
    </xf>
  </cellXfs>
  <cellStyles count="9">
    <cellStyle name="Normal" xfId="0" builtinId="0"/>
    <cellStyle name="Normal_Common" xfId="1" xr:uid="{00000000-0005-0000-0000-000001000000}"/>
    <cellStyle name="Normal_Common_1" xfId="5" xr:uid="{8817B12D-F5DA-4388-BE06-DCC2D0F171C6}"/>
    <cellStyle name="Normal_Composite" xfId="4" xr:uid="{8F44DA5B-D511-41EC-9F38-8B9F667976D2}"/>
    <cellStyle name="Normal_Composite_1" xfId="8" xr:uid="{5931065F-FC20-477A-BEB9-DEE31A745470}"/>
    <cellStyle name="Normal_Rural" xfId="3" xr:uid="{EE000338-8BD4-4032-A8F7-324A5FFB29F0}"/>
    <cellStyle name="Normal_Rural_1" xfId="7" xr:uid="{2E149E11-D2C1-41EA-AA98-8D76AB71F728}"/>
    <cellStyle name="Normal_Urban" xfId="2" xr:uid="{8457067D-AB85-457C-BD5A-9E373EDCBE95}"/>
    <cellStyle name="Normal_Urban_1" xfId="6" xr:uid="{93129698-96B7-428E-ABE4-F4EBF69CBA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50</xdr:row>
      <xdr:rowOff>38100</xdr:rowOff>
    </xdr:from>
    <xdr:to>
      <xdr:col>4</xdr:col>
      <xdr:colOff>371475</xdr:colOff>
      <xdr:row>75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8407A8-0254-E97D-F949-CC4ECC674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049655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6"/>
  <sheetViews>
    <sheetView tabSelected="1"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41</v>
      </c>
      <c r="B1" s="2" t="s">
        <v>162</v>
      </c>
    </row>
    <row r="4" spans="1:12" ht="15.75" thickBot="1" x14ac:dyDescent="0.25">
      <c r="H4" s="12" t="s">
        <v>6</v>
      </c>
      <c r="I4" s="12"/>
      <c r="J4" s="33"/>
    </row>
    <row r="5" spans="1:12" ht="16.5" thickTop="1" thickBot="1" x14ac:dyDescent="0.25">
      <c r="B5" s="12" t="s">
        <v>0</v>
      </c>
      <c r="C5" s="12"/>
      <c r="D5" s="12"/>
      <c r="E5" s="12"/>
      <c r="F5" s="12"/>
      <c r="G5" s="3"/>
      <c r="H5" s="34" t="s">
        <v>45</v>
      </c>
      <c r="I5" s="35" t="s">
        <v>4</v>
      </c>
      <c r="J5" s="33"/>
      <c r="K5" s="10" t="s">
        <v>8</v>
      </c>
      <c r="L5" s="10"/>
    </row>
    <row r="6" spans="1:12" ht="27" thickTop="1" thickBot="1" x14ac:dyDescent="0.25">
      <c r="B6" s="13" t="s">
        <v>45</v>
      </c>
      <c r="C6" s="14" t="s">
        <v>1</v>
      </c>
      <c r="D6" s="15" t="s">
        <v>160</v>
      </c>
      <c r="E6" s="15" t="s">
        <v>161</v>
      </c>
      <c r="F6" s="16" t="s">
        <v>2</v>
      </c>
      <c r="G6" s="7"/>
      <c r="H6" s="36"/>
      <c r="I6" s="37" t="s">
        <v>5</v>
      </c>
      <c r="J6" s="33"/>
      <c r="K6" s="1" t="s">
        <v>9</v>
      </c>
      <c r="L6" s="1" t="s">
        <v>10</v>
      </c>
    </row>
    <row r="7" spans="1:12" ht="15.75" thickTop="1" x14ac:dyDescent="0.2">
      <c r="B7" s="17" t="s">
        <v>65</v>
      </c>
      <c r="C7" s="18">
        <v>5.1602371910187225E-2</v>
      </c>
      <c r="D7" s="19">
        <v>0.22122657507279461</v>
      </c>
      <c r="E7" s="20">
        <v>30018</v>
      </c>
      <c r="F7" s="21">
        <v>0</v>
      </c>
      <c r="G7" s="7"/>
      <c r="H7" s="17" t="s">
        <v>65</v>
      </c>
      <c r="I7" s="38">
        <v>5.9787836179820995E-2</v>
      </c>
      <c r="J7" s="33"/>
      <c r="K7" s="9">
        <f>((1-C7)/D7)*I7</f>
        <v>0.25631026472704072</v>
      </c>
      <c r="L7" s="9">
        <f>((0-C7)/D7)*I7</f>
        <v>-1.3945856899159999E-2</v>
      </c>
    </row>
    <row r="8" spans="1:12" x14ac:dyDescent="0.2">
      <c r="B8" s="22" t="s">
        <v>66</v>
      </c>
      <c r="C8" s="23">
        <v>2.9715504030914788E-2</v>
      </c>
      <c r="D8" s="24">
        <v>0.16980416187448547</v>
      </c>
      <c r="E8" s="25">
        <v>30018</v>
      </c>
      <c r="F8" s="26">
        <v>0</v>
      </c>
      <c r="G8" s="7"/>
      <c r="H8" s="22" t="s">
        <v>66</v>
      </c>
      <c r="I8" s="39">
        <v>1.1582798246204042E-2</v>
      </c>
      <c r="J8" s="33"/>
      <c r="K8" s="9">
        <f t="shared" ref="K8:K18" si="0">((1-C8)/D8)*I8</f>
        <v>6.6185713201405275E-2</v>
      </c>
      <c r="L8" s="9">
        <f t="shared" ref="L8:L71" si="1">((0-C8)/D8)*I8</f>
        <v>-2.0269743931763209E-3</v>
      </c>
    </row>
    <row r="9" spans="1:12" x14ac:dyDescent="0.2">
      <c r="B9" s="22" t="s">
        <v>67</v>
      </c>
      <c r="C9" s="23">
        <v>2.9982010793523886E-3</v>
      </c>
      <c r="D9" s="24">
        <v>5.4674596053421134E-2</v>
      </c>
      <c r="E9" s="25">
        <v>30018</v>
      </c>
      <c r="F9" s="26">
        <v>0</v>
      </c>
      <c r="G9" s="7"/>
      <c r="H9" s="22" t="s">
        <v>67</v>
      </c>
      <c r="I9" s="39">
        <v>6.9323573946858928E-4</v>
      </c>
      <c r="J9" s="33"/>
      <c r="K9" s="9">
        <f t="shared" si="0"/>
        <v>1.2641287347618574E-2</v>
      </c>
      <c r="L9" s="9">
        <f t="shared" si="1"/>
        <v>-3.8015098278724657E-5</v>
      </c>
    </row>
    <row r="10" spans="1:12" x14ac:dyDescent="0.2">
      <c r="B10" s="22" t="s">
        <v>68</v>
      </c>
      <c r="C10" s="23">
        <v>2.3286028382970215E-2</v>
      </c>
      <c r="D10" s="24">
        <v>0.15081295356190946</v>
      </c>
      <c r="E10" s="25">
        <v>30018</v>
      </c>
      <c r="F10" s="26">
        <v>0</v>
      </c>
      <c r="G10" s="7"/>
      <c r="H10" s="22" t="s">
        <v>68</v>
      </c>
      <c r="I10" s="39">
        <v>1.2275949636357423E-2</v>
      </c>
      <c r="J10" s="33"/>
      <c r="K10" s="9">
        <f t="shared" si="0"/>
        <v>7.9503061517691834E-2</v>
      </c>
      <c r="L10" s="9">
        <f t="shared" si="1"/>
        <v>-1.8954480030310241E-3</v>
      </c>
    </row>
    <row r="11" spans="1:12" x14ac:dyDescent="0.2">
      <c r="B11" s="22" t="s">
        <v>47</v>
      </c>
      <c r="C11" s="23">
        <v>0.85861816243587163</v>
      </c>
      <c r="D11" s="24">
        <v>0.34842080551142834</v>
      </c>
      <c r="E11" s="25">
        <v>30018</v>
      </c>
      <c r="F11" s="26">
        <v>0</v>
      </c>
      <c r="G11" s="7"/>
      <c r="H11" s="22" t="s">
        <v>47</v>
      </c>
      <c r="I11" s="39">
        <v>-4.8954637106579893E-2</v>
      </c>
      <c r="J11" s="33"/>
      <c r="K11" s="9">
        <f t="shared" si="0"/>
        <v>-1.9864762499627216E-2</v>
      </c>
      <c r="L11" s="9">
        <f t="shared" si="1"/>
        <v>0.12063958262615249</v>
      </c>
    </row>
    <row r="12" spans="1:12" x14ac:dyDescent="0.2">
      <c r="B12" s="22" t="s">
        <v>69</v>
      </c>
      <c r="C12" s="23">
        <v>2.1986807915250848E-3</v>
      </c>
      <c r="D12" s="24">
        <v>4.6839296334446438E-2</v>
      </c>
      <c r="E12" s="25">
        <v>30018</v>
      </c>
      <c r="F12" s="26">
        <v>0</v>
      </c>
      <c r="G12" s="7"/>
      <c r="H12" s="22" t="s">
        <v>69</v>
      </c>
      <c r="I12" s="39">
        <v>-3.5814155949951557E-3</v>
      </c>
      <c r="J12" s="33"/>
      <c r="K12" s="9">
        <f t="shared" si="0"/>
        <v>-7.6293656928657277E-2</v>
      </c>
      <c r="L12" s="9">
        <f t="shared" si="1"/>
        <v>1.6811502928990989E-4</v>
      </c>
    </row>
    <row r="13" spans="1:12" x14ac:dyDescent="0.2">
      <c r="B13" s="22" t="s">
        <v>70</v>
      </c>
      <c r="C13" s="23">
        <v>1.332533813045506E-3</v>
      </c>
      <c r="D13" s="24">
        <v>3.6480165846193749E-2</v>
      </c>
      <c r="E13" s="25">
        <v>30018</v>
      </c>
      <c r="F13" s="26">
        <v>0</v>
      </c>
      <c r="G13" s="7"/>
      <c r="H13" s="22" t="s">
        <v>70</v>
      </c>
      <c r="I13" s="39">
        <v>-7.7582712965659738E-3</v>
      </c>
      <c r="J13" s="33"/>
      <c r="K13" s="9">
        <f t="shared" si="0"/>
        <v>-0.21238755246889646</v>
      </c>
      <c r="L13" s="9">
        <f t="shared" si="1"/>
        <v>2.8339122352244504E-4</v>
      </c>
    </row>
    <row r="14" spans="1:12" x14ac:dyDescent="0.2">
      <c r="B14" s="22" t="s">
        <v>71</v>
      </c>
      <c r="C14" s="23">
        <v>2.5318142447864614E-3</v>
      </c>
      <c r="D14" s="24">
        <v>5.0254236576429821E-2</v>
      </c>
      <c r="E14" s="25">
        <v>30018</v>
      </c>
      <c r="F14" s="26">
        <v>0</v>
      </c>
      <c r="G14" s="7"/>
      <c r="H14" s="22" t="s">
        <v>71</v>
      </c>
      <c r="I14" s="39">
        <v>-1.0232416431615958E-2</v>
      </c>
      <c r="J14" s="33"/>
      <c r="K14" s="9">
        <f t="shared" si="0"/>
        <v>-0.20309750081295333</v>
      </c>
      <c r="L14" s="9">
        <f t="shared" si="1"/>
        <v>5.1551032201537818E-4</v>
      </c>
    </row>
    <row r="15" spans="1:12" x14ac:dyDescent="0.2">
      <c r="B15" s="22" t="s">
        <v>72</v>
      </c>
      <c r="C15" s="23">
        <v>8.9946032380571644E-4</v>
      </c>
      <c r="D15" s="24">
        <v>2.997801249265682E-2</v>
      </c>
      <c r="E15" s="25">
        <v>30018</v>
      </c>
      <c r="F15" s="26">
        <v>0</v>
      </c>
      <c r="G15" s="7"/>
      <c r="H15" s="22" t="s">
        <v>72</v>
      </c>
      <c r="I15" s="39">
        <v>-7.04254504397645E-3</v>
      </c>
      <c r="J15" s="33"/>
      <c r="K15" s="9">
        <f t="shared" si="0"/>
        <v>-0.23471237647440149</v>
      </c>
      <c r="L15" s="9">
        <f t="shared" si="1"/>
        <v>2.1130453018601713E-4</v>
      </c>
    </row>
    <row r="16" spans="1:12" x14ac:dyDescent="0.2">
      <c r="B16" s="22" t="s">
        <v>48</v>
      </c>
      <c r="C16" s="23">
        <v>9.0612299287094397E-3</v>
      </c>
      <c r="D16" s="24">
        <v>9.475981835943105E-2</v>
      </c>
      <c r="E16" s="25">
        <v>30018</v>
      </c>
      <c r="F16" s="26">
        <v>0</v>
      </c>
      <c r="G16" s="7"/>
      <c r="H16" s="22" t="s">
        <v>48</v>
      </c>
      <c r="I16" s="39">
        <v>-1.976929550892033E-3</v>
      </c>
      <c r="J16" s="33"/>
      <c r="K16" s="9">
        <f t="shared" si="0"/>
        <v>-2.0673489793404269E-2</v>
      </c>
      <c r="L16" s="9">
        <f t="shared" si="1"/>
        <v>1.8904018099260268E-4</v>
      </c>
    </row>
    <row r="17" spans="2:12" x14ac:dyDescent="0.2">
      <c r="B17" s="22" t="s">
        <v>73</v>
      </c>
      <c r="C17" s="23">
        <v>4.6638683456592706E-4</v>
      </c>
      <c r="D17" s="24">
        <v>2.1591314181015061E-2</v>
      </c>
      <c r="E17" s="25">
        <v>30018</v>
      </c>
      <c r="F17" s="26">
        <v>0</v>
      </c>
      <c r="G17" s="7"/>
      <c r="H17" s="22" t="s">
        <v>73</v>
      </c>
      <c r="I17" s="39">
        <v>4.7430261344466769E-3</v>
      </c>
      <c r="J17" s="33"/>
      <c r="K17" s="9">
        <f t="shared" si="0"/>
        <v>0.2195704258553238</v>
      </c>
      <c r="L17" s="9">
        <f t="shared" si="1"/>
        <v>-1.0245253839403189E-4</v>
      </c>
    </row>
    <row r="18" spans="2:12" x14ac:dyDescent="0.2">
      <c r="B18" s="22" t="s">
        <v>74</v>
      </c>
      <c r="C18" s="23">
        <v>7.6620694250116583E-4</v>
      </c>
      <c r="D18" s="24">
        <v>2.7670297714900153E-2</v>
      </c>
      <c r="E18" s="25">
        <v>30018</v>
      </c>
      <c r="F18" s="26">
        <v>0</v>
      </c>
      <c r="G18" s="7"/>
      <c r="H18" s="22" t="s">
        <v>74</v>
      </c>
      <c r="I18" s="39">
        <v>4.8595245101268414E-3</v>
      </c>
      <c r="J18" s="33"/>
      <c r="K18" s="9">
        <f t="shared" si="0"/>
        <v>0.17548785194657054</v>
      </c>
      <c r="L18" s="9">
        <f t="shared" si="1"/>
        <v>-1.3456311367798375E-4</v>
      </c>
    </row>
    <row r="19" spans="2:12" ht="24" x14ac:dyDescent="0.2">
      <c r="B19" s="22" t="s">
        <v>49</v>
      </c>
      <c r="C19" s="23">
        <v>7.3289359717502844E-3</v>
      </c>
      <c r="D19" s="24">
        <v>8.5296336611553406E-2</v>
      </c>
      <c r="E19" s="25">
        <v>30018</v>
      </c>
      <c r="F19" s="26">
        <v>0</v>
      </c>
      <c r="G19" s="7"/>
      <c r="H19" s="22" t="s">
        <v>49</v>
      </c>
      <c r="I19" s="39">
        <v>-5.5264077605545166E-3</v>
      </c>
      <c r="J19" s="33"/>
      <c r="K19" s="9">
        <f>((1-C19)/D19)*I19</f>
        <v>-6.4315834534686936E-2</v>
      </c>
      <c r="L19" s="9">
        <f t="shared" si="1"/>
        <v>4.7484675473626184E-4</v>
      </c>
    </row>
    <row r="20" spans="2:12" x14ac:dyDescent="0.2">
      <c r="B20" s="22" t="s">
        <v>50</v>
      </c>
      <c r="C20" s="23">
        <v>8.7614098207742016E-3</v>
      </c>
      <c r="D20" s="24">
        <v>9.3193008552286655E-2</v>
      </c>
      <c r="E20" s="25">
        <v>30018</v>
      </c>
      <c r="F20" s="26">
        <v>0</v>
      </c>
      <c r="G20" s="7"/>
      <c r="H20" s="22" t="s">
        <v>50</v>
      </c>
      <c r="I20" s="39">
        <v>1.627967327088228E-2</v>
      </c>
      <c r="J20" s="33"/>
      <c r="K20" s="9">
        <f t="shared" ref="K20:K83" si="2">((1-C20)/D20)*I20</f>
        <v>0.17315719958277734</v>
      </c>
      <c r="L20" s="9">
        <f t="shared" si="1"/>
        <v>-1.5305106197368657E-3</v>
      </c>
    </row>
    <row r="21" spans="2:12" x14ac:dyDescent="0.2">
      <c r="B21" s="22" t="s">
        <v>77</v>
      </c>
      <c r="C21" s="23">
        <v>4.3307348923978943E-4</v>
      </c>
      <c r="D21" s="24">
        <v>2.0806257663306949E-2</v>
      </c>
      <c r="E21" s="25">
        <v>30018</v>
      </c>
      <c r="F21" s="26">
        <v>0</v>
      </c>
      <c r="G21" s="7"/>
      <c r="H21" s="22" t="s">
        <v>77</v>
      </c>
      <c r="I21" s="39">
        <v>2.6378186086914801E-3</v>
      </c>
      <c r="J21" s="33"/>
      <c r="K21" s="9">
        <f t="shared" si="2"/>
        <v>0.12672515557819727</v>
      </c>
      <c r="L21" s="9">
        <f t="shared" si="1"/>
        <v>-5.4905083236679366E-5</v>
      </c>
    </row>
    <row r="22" spans="2:12" x14ac:dyDescent="0.2">
      <c r="B22" s="22" t="s">
        <v>78</v>
      </c>
      <c r="C22" s="23">
        <v>2.7117063095476047E-2</v>
      </c>
      <c r="D22" s="24">
        <v>0.16242723563937217</v>
      </c>
      <c r="E22" s="25">
        <v>30018</v>
      </c>
      <c r="F22" s="26">
        <v>0</v>
      </c>
      <c r="G22" s="7"/>
      <c r="H22" s="22" t="s">
        <v>78</v>
      </c>
      <c r="I22" s="39">
        <v>4.4385921708989751E-2</v>
      </c>
      <c r="J22" s="33"/>
      <c r="K22" s="9">
        <f t="shared" si="2"/>
        <v>0.2658563122094339</v>
      </c>
      <c r="L22" s="9">
        <f t="shared" si="1"/>
        <v>-7.4101848424352555E-3</v>
      </c>
    </row>
    <row r="23" spans="2:12" x14ac:dyDescent="0.2">
      <c r="B23" s="22" t="s">
        <v>79</v>
      </c>
      <c r="C23" s="23">
        <v>0.19221800253181426</v>
      </c>
      <c r="D23" s="24">
        <v>0.39405001557925734</v>
      </c>
      <c r="E23" s="25">
        <v>30018</v>
      </c>
      <c r="F23" s="26">
        <v>0</v>
      </c>
      <c r="G23" s="7"/>
      <c r="H23" s="22" t="s">
        <v>79</v>
      </c>
      <c r="I23" s="39">
        <v>9.508208895503352E-2</v>
      </c>
      <c r="J23" s="33"/>
      <c r="K23" s="9">
        <f t="shared" si="2"/>
        <v>0.19491332750397111</v>
      </c>
      <c r="L23" s="9">
        <f t="shared" si="1"/>
        <v>-4.6381140700177882E-2</v>
      </c>
    </row>
    <row r="24" spans="2:12" x14ac:dyDescent="0.2">
      <c r="B24" s="22" t="s">
        <v>80</v>
      </c>
      <c r="C24" s="23">
        <v>3.8510227197015127E-2</v>
      </c>
      <c r="D24" s="24">
        <v>0.19242770886464222</v>
      </c>
      <c r="E24" s="25">
        <v>30018</v>
      </c>
      <c r="F24" s="26">
        <v>0</v>
      </c>
      <c r="G24" s="7"/>
      <c r="H24" s="22" t="s">
        <v>80</v>
      </c>
      <c r="I24" s="39">
        <v>6.732672768211689E-3</v>
      </c>
      <c r="J24" s="33"/>
      <c r="K24" s="9">
        <f t="shared" si="2"/>
        <v>3.36406645823457E-2</v>
      </c>
      <c r="L24" s="9">
        <f t="shared" si="1"/>
        <v>-1.3473982488112963E-3</v>
      </c>
    </row>
    <row r="25" spans="2:12" x14ac:dyDescent="0.2">
      <c r="B25" s="22" t="s">
        <v>81</v>
      </c>
      <c r="C25" s="23">
        <v>9.0612299287094397E-3</v>
      </c>
      <c r="D25" s="24">
        <v>9.4759818359437545E-2</v>
      </c>
      <c r="E25" s="25">
        <v>30018</v>
      </c>
      <c r="F25" s="26">
        <v>0</v>
      </c>
      <c r="G25" s="7"/>
      <c r="H25" s="22" t="s">
        <v>81</v>
      </c>
      <c r="I25" s="39">
        <v>1.1707573959298211E-2</v>
      </c>
      <c r="J25" s="33"/>
      <c r="K25" s="9">
        <f t="shared" si="2"/>
        <v>0.12243046832086077</v>
      </c>
      <c r="L25" s="9">
        <f t="shared" si="1"/>
        <v>-1.1195148047896902E-3</v>
      </c>
    </row>
    <row r="26" spans="2:12" x14ac:dyDescent="0.2">
      <c r="B26" s="22" t="s">
        <v>82</v>
      </c>
      <c r="C26" s="23">
        <v>4.2641082017456193E-3</v>
      </c>
      <c r="D26" s="24">
        <v>6.516185259557232E-2</v>
      </c>
      <c r="E26" s="25">
        <v>30018</v>
      </c>
      <c r="F26" s="26">
        <v>0</v>
      </c>
      <c r="G26" s="7"/>
      <c r="H26" s="22" t="s">
        <v>82</v>
      </c>
      <c r="I26" s="39">
        <v>1.3146383816706504E-2</v>
      </c>
      <c r="J26" s="33"/>
      <c r="K26" s="9">
        <f t="shared" si="2"/>
        <v>0.2008894113998819</v>
      </c>
      <c r="L26" s="9">
        <f t="shared" si="1"/>
        <v>-8.6028252456289331E-4</v>
      </c>
    </row>
    <row r="27" spans="2:12" x14ac:dyDescent="0.2">
      <c r="B27" s="22" t="s">
        <v>83</v>
      </c>
      <c r="C27" s="23">
        <v>0.15204210806849225</v>
      </c>
      <c r="D27" s="24">
        <v>0.35906768236488085</v>
      </c>
      <c r="E27" s="25">
        <v>30018</v>
      </c>
      <c r="F27" s="26">
        <v>0</v>
      </c>
      <c r="G27" s="7"/>
      <c r="H27" s="22" t="s">
        <v>83</v>
      </c>
      <c r="I27" s="39">
        <v>1.9444324158206972E-3</v>
      </c>
      <c r="J27" s="33"/>
      <c r="K27" s="9">
        <f t="shared" si="2"/>
        <v>4.5918830719137715E-3</v>
      </c>
      <c r="L27" s="9">
        <f t="shared" si="1"/>
        <v>-8.2334227784295006E-4</v>
      </c>
    </row>
    <row r="28" spans="2:12" x14ac:dyDescent="0.2">
      <c r="B28" s="22" t="s">
        <v>84</v>
      </c>
      <c r="C28" s="23">
        <v>0.19061896195615965</v>
      </c>
      <c r="D28" s="24">
        <v>0.39279576520813209</v>
      </c>
      <c r="E28" s="25">
        <v>30018</v>
      </c>
      <c r="F28" s="26">
        <v>0</v>
      </c>
      <c r="G28" s="7"/>
      <c r="H28" s="22" t="s">
        <v>84</v>
      </c>
      <c r="I28" s="39">
        <v>-4.0898120806332455E-2</v>
      </c>
      <c r="J28" s="33"/>
      <c r="K28" s="9">
        <f t="shared" si="2"/>
        <v>-8.4273218818262441E-2</v>
      </c>
      <c r="L28" s="9">
        <f t="shared" si="1"/>
        <v>1.984735586426151E-2</v>
      </c>
    </row>
    <row r="29" spans="2:12" x14ac:dyDescent="0.2">
      <c r="B29" s="22" t="s">
        <v>85</v>
      </c>
      <c r="C29" s="23">
        <v>0.11149976680658272</v>
      </c>
      <c r="D29" s="24">
        <v>0.3147552528405933</v>
      </c>
      <c r="E29" s="25">
        <v>30018</v>
      </c>
      <c r="F29" s="26">
        <v>0</v>
      </c>
      <c r="G29" s="7"/>
      <c r="H29" s="22" t="s">
        <v>85</v>
      </c>
      <c r="I29" s="39">
        <v>-4.5269193280594956E-2</v>
      </c>
      <c r="J29" s="33"/>
      <c r="K29" s="9">
        <f t="shared" si="2"/>
        <v>-0.1277871883734904</v>
      </c>
      <c r="L29" s="9">
        <f t="shared" si="1"/>
        <v>1.6036283584645209E-2</v>
      </c>
    </row>
    <row r="30" spans="2:12" x14ac:dyDescent="0.2">
      <c r="B30" s="22" t="s">
        <v>86</v>
      </c>
      <c r="C30" s="23">
        <v>6.6626690652275302E-4</v>
      </c>
      <c r="D30" s="24">
        <v>2.5803975981664933E-2</v>
      </c>
      <c r="E30" s="25">
        <v>30018</v>
      </c>
      <c r="F30" s="26">
        <v>0</v>
      </c>
      <c r="G30" s="7"/>
      <c r="H30" s="22" t="s">
        <v>86</v>
      </c>
      <c r="I30" s="39">
        <v>-3.7524675153977451E-3</v>
      </c>
      <c r="J30" s="33"/>
      <c r="K30" s="9">
        <f t="shared" si="2"/>
        <v>-0.14532517675334145</v>
      </c>
      <c r="L30" s="9">
        <f t="shared" si="1"/>
        <v>9.6889910496260716E-5</v>
      </c>
    </row>
    <row r="31" spans="2:12" x14ac:dyDescent="0.2">
      <c r="B31" s="22" t="s">
        <v>87</v>
      </c>
      <c r="C31" s="23">
        <v>8.5615297488173744E-3</v>
      </c>
      <c r="D31" s="24">
        <v>9.2133125085029313E-2</v>
      </c>
      <c r="E31" s="25">
        <v>30018</v>
      </c>
      <c r="F31" s="26">
        <v>0</v>
      </c>
      <c r="G31" s="7"/>
      <c r="H31" s="22" t="s">
        <v>87</v>
      </c>
      <c r="I31" s="39">
        <v>-1.3409333362240762E-2</v>
      </c>
      <c r="J31" s="33"/>
      <c r="K31" s="9">
        <f t="shared" si="2"/>
        <v>-0.14429695013035385</v>
      </c>
      <c r="L31" s="9">
        <f t="shared" si="1"/>
        <v>1.2460709043211227E-3</v>
      </c>
    </row>
    <row r="32" spans="2:12" x14ac:dyDescent="0.2">
      <c r="B32" s="22" t="s">
        <v>88</v>
      </c>
      <c r="C32" s="23">
        <v>5.1635685255513363E-3</v>
      </c>
      <c r="D32" s="24">
        <v>7.1673406636362874E-2</v>
      </c>
      <c r="E32" s="25">
        <v>30018</v>
      </c>
      <c r="F32" s="26">
        <v>0</v>
      </c>
      <c r="G32" s="7"/>
      <c r="H32" s="22" t="s">
        <v>88</v>
      </c>
      <c r="I32" s="39">
        <v>-1.304022979152464E-2</v>
      </c>
      <c r="J32" s="33"/>
      <c r="K32" s="9">
        <f t="shared" si="2"/>
        <v>-0.18100012654938438</v>
      </c>
      <c r="L32" s="9">
        <f t="shared" si="1"/>
        <v>9.3945750979990562E-4</v>
      </c>
    </row>
    <row r="33" spans="2:12" x14ac:dyDescent="0.2">
      <c r="B33" s="22" t="s">
        <v>89</v>
      </c>
      <c r="C33" s="23">
        <v>2.6650676260910121E-4</v>
      </c>
      <c r="D33" s="24">
        <v>1.632313122277643E-2</v>
      </c>
      <c r="E33" s="25">
        <v>30018</v>
      </c>
      <c r="F33" s="26">
        <v>0</v>
      </c>
      <c r="G33" s="7"/>
      <c r="H33" s="22" t="s">
        <v>89</v>
      </c>
      <c r="I33" s="39">
        <v>-2.5413426249852292E-3</v>
      </c>
      <c r="J33" s="33"/>
      <c r="K33" s="9">
        <f t="shared" si="2"/>
        <v>-0.15564815998320558</v>
      </c>
      <c r="L33" s="9">
        <f t="shared" si="1"/>
        <v>4.1492345213783552E-5</v>
      </c>
    </row>
    <row r="34" spans="2:12" x14ac:dyDescent="0.2">
      <c r="B34" s="22" t="s">
        <v>90</v>
      </c>
      <c r="C34" s="23">
        <v>2.2120061296555402E-2</v>
      </c>
      <c r="D34" s="24">
        <v>0.14707645903379779</v>
      </c>
      <c r="E34" s="25">
        <v>30018</v>
      </c>
      <c r="F34" s="26">
        <v>0</v>
      </c>
      <c r="G34" s="7"/>
      <c r="H34" s="22" t="s">
        <v>90</v>
      </c>
      <c r="I34" s="39">
        <v>1.1113446981445235E-2</v>
      </c>
      <c r="J34" s="33"/>
      <c r="K34" s="9">
        <f t="shared" si="2"/>
        <v>7.3890933494001901E-2</v>
      </c>
      <c r="L34" s="9">
        <f t="shared" si="1"/>
        <v>-1.6714444314239036E-3</v>
      </c>
    </row>
    <row r="35" spans="2:12" x14ac:dyDescent="0.2">
      <c r="B35" s="22" t="s">
        <v>91</v>
      </c>
      <c r="C35" s="23">
        <v>3.6811246585382103E-2</v>
      </c>
      <c r="D35" s="24">
        <v>0.18830124777464174</v>
      </c>
      <c r="E35" s="25">
        <v>30018</v>
      </c>
      <c r="F35" s="26">
        <v>0</v>
      </c>
      <c r="G35" s="7"/>
      <c r="H35" s="22" t="s">
        <v>91</v>
      </c>
      <c r="I35" s="39">
        <v>8.0216409772218226E-3</v>
      </c>
      <c r="J35" s="33"/>
      <c r="K35" s="9">
        <f t="shared" si="2"/>
        <v>4.1031880906263439E-2</v>
      </c>
      <c r="L35" s="9">
        <f t="shared" si="1"/>
        <v>-1.568160633674164E-3</v>
      </c>
    </row>
    <row r="36" spans="2:12" x14ac:dyDescent="0.2">
      <c r="B36" s="22" t="s">
        <v>92</v>
      </c>
      <c r="C36" s="23">
        <v>1.3158771403824373E-2</v>
      </c>
      <c r="D36" s="24">
        <v>0.1139563545738491</v>
      </c>
      <c r="E36" s="25">
        <v>30018</v>
      </c>
      <c r="F36" s="26">
        <v>0</v>
      </c>
      <c r="G36" s="7"/>
      <c r="H36" s="22" t="s">
        <v>92</v>
      </c>
      <c r="I36" s="39">
        <v>-2.9080195759186517E-3</v>
      </c>
      <c r="J36" s="33"/>
      <c r="K36" s="9">
        <f t="shared" si="2"/>
        <v>-2.518291868683423E-2</v>
      </c>
      <c r="L36" s="9">
        <f t="shared" si="1"/>
        <v>3.3579491885695308E-4</v>
      </c>
    </row>
    <row r="37" spans="2:12" x14ac:dyDescent="0.2">
      <c r="B37" s="22" t="s">
        <v>93</v>
      </c>
      <c r="C37" s="23">
        <v>8.0951429142514502E-3</v>
      </c>
      <c r="D37" s="24">
        <v>8.9609592553379233E-2</v>
      </c>
      <c r="E37" s="25">
        <v>30018</v>
      </c>
      <c r="F37" s="26">
        <v>0</v>
      </c>
      <c r="G37" s="7"/>
      <c r="H37" s="22" t="s">
        <v>93</v>
      </c>
      <c r="I37" s="39">
        <v>2.086824034707837E-3</v>
      </c>
      <c r="J37" s="33"/>
      <c r="K37" s="9">
        <f t="shared" si="2"/>
        <v>2.3099434300819437E-2</v>
      </c>
      <c r="L37" s="9">
        <f t="shared" si="1"/>
        <v>-1.8851931268175058E-4</v>
      </c>
    </row>
    <row r="38" spans="2:12" x14ac:dyDescent="0.2">
      <c r="B38" s="22" t="s">
        <v>94</v>
      </c>
      <c r="C38" s="23">
        <v>3.3979612232660399E-3</v>
      </c>
      <c r="D38" s="24">
        <v>5.8193881975377462E-2</v>
      </c>
      <c r="E38" s="25">
        <v>30018</v>
      </c>
      <c r="F38" s="26">
        <v>0</v>
      </c>
      <c r="G38" s="7"/>
      <c r="H38" s="22" t="s">
        <v>94</v>
      </c>
      <c r="I38" s="39">
        <v>2.4755093671034569E-3</v>
      </c>
      <c r="J38" s="33"/>
      <c r="K38" s="9">
        <f t="shared" si="2"/>
        <v>4.2394451074944037E-2</v>
      </c>
      <c r="L38" s="9">
        <f t="shared" si="1"/>
        <v>-1.445458620686018E-4</v>
      </c>
    </row>
    <row r="39" spans="2:12" x14ac:dyDescent="0.2">
      <c r="B39" s="22" t="s">
        <v>95</v>
      </c>
      <c r="C39" s="23">
        <v>4.9070557665400756E-2</v>
      </c>
      <c r="D39" s="24">
        <v>0.21601896346425314</v>
      </c>
      <c r="E39" s="25">
        <v>30018</v>
      </c>
      <c r="F39" s="26">
        <v>0</v>
      </c>
      <c r="G39" s="7"/>
      <c r="H39" s="22" t="s">
        <v>95</v>
      </c>
      <c r="I39" s="39">
        <v>-1.4579618611681854E-2</v>
      </c>
      <c r="J39" s="33"/>
      <c r="K39" s="9">
        <f t="shared" si="2"/>
        <v>-6.4180423669850717E-2</v>
      </c>
      <c r="L39" s="9">
        <f t="shared" si="1"/>
        <v>3.3118852361425852E-3</v>
      </c>
    </row>
    <row r="40" spans="2:12" x14ac:dyDescent="0.2">
      <c r="B40" s="22" t="s">
        <v>96</v>
      </c>
      <c r="C40" s="23">
        <v>7.2156705976414146E-2</v>
      </c>
      <c r="D40" s="24">
        <v>0.25875151432537458</v>
      </c>
      <c r="E40" s="25">
        <v>30018</v>
      </c>
      <c r="F40" s="26">
        <v>0</v>
      </c>
      <c r="G40" s="7"/>
      <c r="H40" s="22" t="s">
        <v>96</v>
      </c>
      <c r="I40" s="39">
        <v>-3.1459686089502344E-2</v>
      </c>
      <c r="J40" s="33"/>
      <c r="K40" s="9">
        <f t="shared" si="2"/>
        <v>-0.1128096152261604</v>
      </c>
      <c r="L40" s="9">
        <f t="shared" si="1"/>
        <v>8.7730010979413832E-3</v>
      </c>
    </row>
    <row r="41" spans="2:12" ht="24" x14ac:dyDescent="0.2">
      <c r="B41" s="22" t="s">
        <v>97</v>
      </c>
      <c r="C41" s="23">
        <v>5.0869478313012195E-2</v>
      </c>
      <c r="D41" s="24">
        <v>0.2197348014543529</v>
      </c>
      <c r="E41" s="25">
        <v>30018</v>
      </c>
      <c r="F41" s="26">
        <v>0</v>
      </c>
      <c r="G41" s="7"/>
      <c r="H41" s="22" t="s">
        <v>97</v>
      </c>
      <c r="I41" s="39">
        <v>-3.2951871195974029E-2</v>
      </c>
      <c r="J41" s="33"/>
      <c r="K41" s="9">
        <f t="shared" si="2"/>
        <v>-0.14233351518191065</v>
      </c>
      <c r="L41" s="9">
        <f t="shared" si="1"/>
        <v>7.6284889151934836E-3</v>
      </c>
    </row>
    <row r="42" spans="2:12" x14ac:dyDescent="0.2">
      <c r="B42" s="22" t="s">
        <v>98</v>
      </c>
      <c r="C42" s="23">
        <v>2.3319341728296358E-4</v>
      </c>
      <c r="D42" s="24">
        <v>1.5269145523346505E-2</v>
      </c>
      <c r="E42" s="25">
        <v>30018</v>
      </c>
      <c r="F42" s="26">
        <v>0</v>
      </c>
      <c r="G42" s="7"/>
      <c r="H42" s="22" t="s">
        <v>98</v>
      </c>
      <c r="I42" s="39">
        <v>-2.6768909096468699E-3</v>
      </c>
      <c r="J42" s="33"/>
      <c r="K42" s="9">
        <f t="shared" si="2"/>
        <v>-0.17527285153029334</v>
      </c>
      <c r="L42" s="9">
        <f t="shared" si="1"/>
        <v>4.0882008620574245E-5</v>
      </c>
    </row>
    <row r="43" spans="2:12" x14ac:dyDescent="0.2">
      <c r="B43" s="22" t="s">
        <v>99</v>
      </c>
      <c r="C43" s="23">
        <v>3.3646478779399023E-3</v>
      </c>
      <c r="D43" s="24">
        <v>5.7908883056575738E-2</v>
      </c>
      <c r="E43" s="25">
        <v>30018</v>
      </c>
      <c r="F43" s="26">
        <v>0</v>
      </c>
      <c r="G43" s="7"/>
      <c r="H43" s="22" t="s">
        <v>99</v>
      </c>
      <c r="I43" s="39">
        <v>-7.9108876215765195E-3</v>
      </c>
      <c r="J43" s="33"/>
      <c r="K43" s="9">
        <f t="shared" si="2"/>
        <v>-0.13614958283041306</v>
      </c>
      <c r="L43" s="9">
        <f t="shared" si="1"/>
        <v>4.5964193822481251E-4</v>
      </c>
    </row>
    <row r="44" spans="2:12" x14ac:dyDescent="0.2">
      <c r="B44" s="22" t="s">
        <v>100</v>
      </c>
      <c r="C44" s="23">
        <v>7.3289359717502826E-4</v>
      </c>
      <c r="D44" s="24">
        <v>2.7062536137747322E-2</v>
      </c>
      <c r="E44" s="25">
        <v>30018</v>
      </c>
      <c r="F44" s="26">
        <v>0</v>
      </c>
      <c r="G44" s="7"/>
      <c r="H44" s="22" t="s">
        <v>100</v>
      </c>
      <c r="I44" s="39">
        <v>-4.8021943399819576E-3</v>
      </c>
      <c r="J44" s="33"/>
      <c r="K44" s="9">
        <f t="shared" si="2"/>
        <v>-0.17731800220321978</v>
      </c>
      <c r="L44" s="9">
        <f t="shared" si="1"/>
        <v>1.3005054168791955E-4</v>
      </c>
    </row>
    <row r="45" spans="2:12" x14ac:dyDescent="0.2">
      <c r="B45" s="22" t="s">
        <v>101</v>
      </c>
      <c r="C45" s="23">
        <v>0.9823772403224732</v>
      </c>
      <c r="D45" s="24">
        <v>0.13157801778914402</v>
      </c>
      <c r="E45" s="25">
        <v>30018</v>
      </c>
      <c r="F45" s="26">
        <v>0</v>
      </c>
      <c r="G45" s="7"/>
      <c r="H45" s="22" t="s">
        <v>101</v>
      </c>
      <c r="I45" s="39">
        <v>2.8909358815494463E-2</v>
      </c>
      <c r="J45" s="33"/>
      <c r="K45" s="9">
        <f t="shared" si="2"/>
        <v>3.8719437440779222E-3</v>
      </c>
      <c r="L45" s="9">
        <f t="shared" si="1"/>
        <v>-0.21584073548036667</v>
      </c>
    </row>
    <row r="46" spans="2:12" x14ac:dyDescent="0.2">
      <c r="B46" s="22" t="s">
        <v>102</v>
      </c>
      <c r="C46" s="23">
        <v>6.1962822306616027E-3</v>
      </c>
      <c r="D46" s="24">
        <v>7.8473520781691397E-2</v>
      </c>
      <c r="E46" s="25">
        <v>30018</v>
      </c>
      <c r="F46" s="26">
        <v>0</v>
      </c>
      <c r="G46" s="7"/>
      <c r="H46" s="22" t="s">
        <v>102</v>
      </c>
      <c r="I46" s="39">
        <v>7.8245869939242308E-3</v>
      </c>
      <c r="J46" s="33"/>
      <c r="K46" s="9">
        <f t="shared" si="2"/>
        <v>9.9092070383896294E-2</v>
      </c>
      <c r="L46" s="9">
        <f t="shared" si="1"/>
        <v>-6.1783068823426893E-4</v>
      </c>
    </row>
    <row r="47" spans="2:12" x14ac:dyDescent="0.2">
      <c r="B47" s="22" t="s">
        <v>103</v>
      </c>
      <c r="C47" s="23">
        <v>0.50772869611566396</v>
      </c>
      <c r="D47" s="24">
        <v>0.49994859123732349</v>
      </c>
      <c r="E47" s="25">
        <v>30018</v>
      </c>
      <c r="F47" s="26">
        <v>0</v>
      </c>
      <c r="G47" s="7"/>
      <c r="H47" s="22" t="s">
        <v>103</v>
      </c>
      <c r="I47" s="39">
        <v>7.8525709141158626E-2</v>
      </c>
      <c r="J47" s="33"/>
      <c r="K47" s="9">
        <f t="shared" si="2"/>
        <v>7.731985629100506E-2</v>
      </c>
      <c r="L47" s="9">
        <f t="shared" si="1"/>
        <v>-7.9747711289924084E-2</v>
      </c>
    </row>
    <row r="48" spans="2:12" x14ac:dyDescent="0.2">
      <c r="B48" s="22" t="s">
        <v>104</v>
      </c>
      <c r="C48" s="23">
        <v>7.4288760077286962E-3</v>
      </c>
      <c r="D48" s="24">
        <v>8.5871610322521039E-2</v>
      </c>
      <c r="E48" s="25">
        <v>30018</v>
      </c>
      <c r="F48" s="26">
        <v>0</v>
      </c>
      <c r="G48" s="7"/>
      <c r="H48" s="22" t="s">
        <v>104</v>
      </c>
      <c r="I48" s="39">
        <v>2.3560252498416725E-2</v>
      </c>
      <c r="J48" s="33"/>
      <c r="K48" s="9">
        <f t="shared" si="2"/>
        <v>0.27232779513582855</v>
      </c>
      <c r="L48" s="9">
        <f t="shared" si="1"/>
        <v>-2.0382311903101111E-3</v>
      </c>
    </row>
    <row r="49" spans="2:12" x14ac:dyDescent="0.2">
      <c r="B49" s="22" t="s">
        <v>105</v>
      </c>
      <c r="C49" s="23">
        <v>6.8925311479778789E-2</v>
      </c>
      <c r="D49" s="24">
        <v>0.25333130651276792</v>
      </c>
      <c r="E49" s="25">
        <v>30018</v>
      </c>
      <c r="F49" s="26">
        <v>0</v>
      </c>
      <c r="G49" s="7"/>
      <c r="H49" s="22" t="s">
        <v>105</v>
      </c>
      <c r="I49" s="39">
        <v>6.8542878329620596E-2</v>
      </c>
      <c r="J49" s="33"/>
      <c r="K49" s="9">
        <f t="shared" si="2"/>
        <v>0.25191730137709789</v>
      </c>
      <c r="L49" s="9">
        <f t="shared" si="1"/>
        <v>-1.8648856722931605E-2</v>
      </c>
    </row>
    <row r="50" spans="2:12" x14ac:dyDescent="0.2">
      <c r="B50" s="22" t="s">
        <v>106</v>
      </c>
      <c r="C50" s="23">
        <v>0.53171430475048309</v>
      </c>
      <c r="D50" s="24">
        <v>0.49900150098010387</v>
      </c>
      <c r="E50" s="25">
        <v>30018</v>
      </c>
      <c r="F50" s="26">
        <v>0</v>
      </c>
      <c r="G50" s="7"/>
      <c r="H50" s="22" t="s">
        <v>106</v>
      </c>
      <c r="I50" s="39">
        <v>9.8613371759550553E-2</v>
      </c>
      <c r="J50" s="33"/>
      <c r="K50" s="9">
        <f t="shared" si="2"/>
        <v>9.254327144230666E-2</v>
      </c>
      <c r="L50" s="9">
        <f t="shared" si="1"/>
        <v>-0.10507812161134358</v>
      </c>
    </row>
    <row r="51" spans="2:12" x14ac:dyDescent="0.2">
      <c r="B51" s="22" t="s">
        <v>107</v>
      </c>
      <c r="C51" s="23">
        <v>0.13172096741954828</v>
      </c>
      <c r="D51" s="24">
        <v>0.33819279169478023</v>
      </c>
      <c r="E51" s="25">
        <v>30018</v>
      </c>
      <c r="F51" s="26">
        <v>0</v>
      </c>
      <c r="G51" s="7"/>
      <c r="H51" s="22" t="s">
        <v>107</v>
      </c>
      <c r="I51" s="39">
        <v>-1.2093694215913506E-2</v>
      </c>
      <c r="J51" s="33"/>
      <c r="K51" s="9">
        <f t="shared" si="2"/>
        <v>-3.1049452773653705E-2</v>
      </c>
      <c r="L51" s="9">
        <f t="shared" si="1"/>
        <v>4.7103106302573191E-3</v>
      </c>
    </row>
    <row r="52" spans="2:12" x14ac:dyDescent="0.2">
      <c r="B52" s="22" t="s">
        <v>108</v>
      </c>
      <c r="C52" s="23">
        <v>0.58941301885535335</v>
      </c>
      <c r="D52" s="24">
        <v>0.49194854846242603</v>
      </c>
      <c r="E52" s="25">
        <v>30018</v>
      </c>
      <c r="F52" s="26">
        <v>0</v>
      </c>
      <c r="G52" s="7"/>
      <c r="H52" s="22" t="s">
        <v>108</v>
      </c>
      <c r="I52" s="39">
        <v>8.8175808811208164E-2</v>
      </c>
      <c r="J52" s="33"/>
      <c r="K52" s="9">
        <f t="shared" si="2"/>
        <v>7.3592734977947938E-2</v>
      </c>
      <c r="L52" s="9">
        <f t="shared" si="1"/>
        <v>-0.10564513265434745</v>
      </c>
    </row>
    <row r="53" spans="2:12" x14ac:dyDescent="0.2">
      <c r="B53" s="22" t="s">
        <v>109</v>
      </c>
      <c r="C53" s="23">
        <v>0.96598707442201348</v>
      </c>
      <c r="D53" s="24">
        <v>0.18126538845818935</v>
      </c>
      <c r="E53" s="25">
        <v>30018</v>
      </c>
      <c r="F53" s="26">
        <v>0</v>
      </c>
      <c r="G53" s="7"/>
      <c r="H53" s="22" t="s">
        <v>109</v>
      </c>
      <c r="I53" s="39">
        <v>3.0039168195896401E-2</v>
      </c>
      <c r="J53" s="33"/>
      <c r="K53" s="9">
        <f t="shared" si="2"/>
        <v>5.6365972619605411E-3</v>
      </c>
      <c r="L53" s="9">
        <f t="shared" si="1"/>
        <v>-0.16008267463767867</v>
      </c>
    </row>
    <row r="54" spans="2:12" x14ac:dyDescent="0.2">
      <c r="B54" s="22" t="s">
        <v>110</v>
      </c>
      <c r="C54" s="23">
        <v>1.0760210540342461E-2</v>
      </c>
      <c r="D54" s="24">
        <v>0.10317355776943693</v>
      </c>
      <c r="E54" s="25">
        <v>30018</v>
      </c>
      <c r="F54" s="26">
        <v>0</v>
      </c>
      <c r="G54" s="7"/>
      <c r="H54" s="22" t="s">
        <v>110</v>
      </c>
      <c r="I54" s="39">
        <v>1.8091455390325313E-2</v>
      </c>
      <c r="J54" s="33"/>
      <c r="K54" s="9">
        <f t="shared" si="2"/>
        <v>0.17346292895451318</v>
      </c>
      <c r="L54" s="9">
        <f t="shared" si="1"/>
        <v>-1.8868000017615003E-3</v>
      </c>
    </row>
    <row r="55" spans="2:12" x14ac:dyDescent="0.2">
      <c r="B55" s="22" t="s">
        <v>111</v>
      </c>
      <c r="C55" s="23">
        <v>0.23435938436937839</v>
      </c>
      <c r="D55" s="24">
        <v>0.42360481714535642</v>
      </c>
      <c r="E55" s="25">
        <v>30018</v>
      </c>
      <c r="F55" s="26">
        <v>0</v>
      </c>
      <c r="G55" s="7"/>
      <c r="H55" s="22" t="s">
        <v>111</v>
      </c>
      <c r="I55" s="39">
        <v>6.293205856628295E-2</v>
      </c>
      <c r="J55" s="33"/>
      <c r="K55" s="9">
        <f t="shared" si="2"/>
        <v>0.11374596820757471</v>
      </c>
      <c r="L55" s="9">
        <f t="shared" si="1"/>
        <v>-3.4817164266644399E-2</v>
      </c>
    </row>
    <row r="56" spans="2:12" x14ac:dyDescent="0.2">
      <c r="B56" s="22" t="s">
        <v>112</v>
      </c>
      <c r="C56" s="23">
        <v>2.7716703311346524E-2</v>
      </c>
      <c r="D56" s="24">
        <v>0.16416267981207061</v>
      </c>
      <c r="E56" s="25">
        <v>30018</v>
      </c>
      <c r="F56" s="26">
        <v>0</v>
      </c>
      <c r="G56" s="7"/>
      <c r="H56" s="22" t="s">
        <v>112</v>
      </c>
      <c r="I56" s="39">
        <v>5.4525520727150084E-2</v>
      </c>
      <c r="J56" s="33"/>
      <c r="K56" s="9">
        <f t="shared" si="2"/>
        <v>0.32293730284464411</v>
      </c>
      <c r="L56" s="9">
        <f t="shared" si="1"/>
        <v>-9.2059150266135779E-3</v>
      </c>
    </row>
    <row r="57" spans="2:12" x14ac:dyDescent="0.2">
      <c r="B57" s="22" t="s">
        <v>113</v>
      </c>
      <c r="C57" s="23">
        <v>1.4824438670131255E-2</v>
      </c>
      <c r="D57" s="24">
        <v>0.12085181519127247</v>
      </c>
      <c r="E57" s="25">
        <v>30018</v>
      </c>
      <c r="F57" s="26">
        <v>0</v>
      </c>
      <c r="G57" s="7"/>
      <c r="H57" s="22" t="s">
        <v>113</v>
      </c>
      <c r="I57" s="39">
        <v>4.7411127022484748E-2</v>
      </c>
      <c r="J57" s="33"/>
      <c r="K57" s="9">
        <f t="shared" si="2"/>
        <v>0.38649219793457634</v>
      </c>
      <c r="L57" s="9">
        <f t="shared" si="1"/>
        <v>-5.815745040438457E-3</v>
      </c>
    </row>
    <row r="58" spans="2:12" x14ac:dyDescent="0.2">
      <c r="B58" s="22" t="s">
        <v>114</v>
      </c>
      <c r="C58" s="23">
        <v>1.0960090612299286E-2</v>
      </c>
      <c r="D58" s="24">
        <v>0.10411689658102631</v>
      </c>
      <c r="E58" s="25">
        <v>30018</v>
      </c>
      <c r="F58" s="26">
        <v>0</v>
      </c>
      <c r="G58" s="7"/>
      <c r="H58" s="22" t="s">
        <v>114</v>
      </c>
      <c r="I58" s="39">
        <v>2.2459782400910327E-2</v>
      </c>
      <c r="J58" s="33"/>
      <c r="K58" s="9">
        <f t="shared" si="2"/>
        <v>0.21335270143570445</v>
      </c>
      <c r="L58" s="9">
        <f t="shared" si="1"/>
        <v>-2.3642776372510615E-3</v>
      </c>
    </row>
    <row r="59" spans="2:12" x14ac:dyDescent="0.2">
      <c r="B59" s="22" t="s">
        <v>115</v>
      </c>
      <c r="C59" s="23">
        <v>3.2080751549070557E-2</v>
      </c>
      <c r="D59" s="24">
        <v>0.17621751160279936</v>
      </c>
      <c r="E59" s="25">
        <v>30018</v>
      </c>
      <c r="F59" s="26">
        <v>0</v>
      </c>
      <c r="G59" s="7"/>
      <c r="H59" s="22" t="s">
        <v>115</v>
      </c>
      <c r="I59" s="39">
        <v>-6.8975921216789604E-3</v>
      </c>
      <c r="J59" s="33"/>
      <c r="K59" s="9">
        <f t="shared" si="2"/>
        <v>-3.7886769151440527E-2</v>
      </c>
      <c r="L59" s="9">
        <f t="shared" si="1"/>
        <v>1.2557204850400009E-3</v>
      </c>
    </row>
    <row r="60" spans="2:12" x14ac:dyDescent="0.2">
      <c r="B60" s="22" t="s">
        <v>116</v>
      </c>
      <c r="C60" s="23">
        <v>5.1302551802251982E-2</v>
      </c>
      <c r="D60" s="24">
        <v>0.22061781753826096</v>
      </c>
      <c r="E60" s="25">
        <v>30018</v>
      </c>
      <c r="F60" s="26">
        <v>0</v>
      </c>
      <c r="G60" s="7"/>
      <c r="H60" s="22" t="s">
        <v>116</v>
      </c>
      <c r="I60" s="39">
        <v>-1.6732687544825299E-2</v>
      </c>
      <c r="J60" s="33"/>
      <c r="K60" s="9">
        <f t="shared" si="2"/>
        <v>-7.1953653392083747E-2</v>
      </c>
      <c r="L60" s="9">
        <f t="shared" si="1"/>
        <v>3.8910255714519619E-3</v>
      </c>
    </row>
    <row r="61" spans="2:12" x14ac:dyDescent="0.2">
      <c r="B61" s="22" t="s">
        <v>117</v>
      </c>
      <c r="C61" s="23">
        <v>0.25398094476647348</v>
      </c>
      <c r="D61" s="24">
        <v>0.43529408071542375</v>
      </c>
      <c r="E61" s="25">
        <v>30018</v>
      </c>
      <c r="F61" s="26">
        <v>0</v>
      </c>
      <c r="G61" s="7"/>
      <c r="H61" s="22" t="s">
        <v>117</v>
      </c>
      <c r="I61" s="39">
        <v>3.9909321879704291E-3</v>
      </c>
      <c r="J61" s="33"/>
      <c r="K61" s="9">
        <f t="shared" si="2"/>
        <v>6.8397701514282859E-3</v>
      </c>
      <c r="L61" s="9">
        <f t="shared" si="1"/>
        <v>-2.3285883555635109E-3</v>
      </c>
    </row>
    <row r="62" spans="2:12" x14ac:dyDescent="0.2">
      <c r="B62" s="22" t="s">
        <v>118</v>
      </c>
      <c r="C62" s="23">
        <v>0.13062162702378574</v>
      </c>
      <c r="D62" s="24">
        <v>0.33699169241129223</v>
      </c>
      <c r="E62" s="25">
        <v>30018</v>
      </c>
      <c r="F62" s="26">
        <v>0</v>
      </c>
      <c r="G62" s="7"/>
      <c r="H62" s="22" t="s">
        <v>118</v>
      </c>
      <c r="I62" s="39">
        <v>5.5718058103431063E-2</v>
      </c>
      <c r="J62" s="33"/>
      <c r="K62" s="9">
        <f t="shared" si="2"/>
        <v>0.143742637549162</v>
      </c>
      <c r="L62" s="9">
        <f t="shared" si="1"/>
        <v>-2.159692232173293E-2</v>
      </c>
    </row>
    <row r="63" spans="2:12" x14ac:dyDescent="0.2">
      <c r="B63" s="22" t="s">
        <v>119</v>
      </c>
      <c r="C63" s="23">
        <v>8.6614697847957889E-3</v>
      </c>
      <c r="D63" s="24">
        <v>9.2664636074522869E-2</v>
      </c>
      <c r="E63" s="25">
        <v>30018</v>
      </c>
      <c r="F63" s="26">
        <v>0</v>
      </c>
      <c r="G63" s="7"/>
      <c r="H63" s="22" t="s">
        <v>119</v>
      </c>
      <c r="I63" s="39">
        <v>-4.9924823395827321E-3</v>
      </c>
      <c r="J63" s="33"/>
      <c r="K63" s="9">
        <f t="shared" si="2"/>
        <v>-5.3410236248778074E-2</v>
      </c>
      <c r="L63" s="9">
        <f t="shared" si="1"/>
        <v>4.6665304874932113E-4</v>
      </c>
    </row>
    <row r="64" spans="2:12" x14ac:dyDescent="0.2">
      <c r="B64" s="22" t="s">
        <v>120</v>
      </c>
      <c r="C64" s="23">
        <v>1.5290825504697181E-2</v>
      </c>
      <c r="D64" s="24">
        <v>0.12270907780751694</v>
      </c>
      <c r="E64" s="25">
        <v>30018</v>
      </c>
      <c r="F64" s="26">
        <v>0</v>
      </c>
      <c r="G64" s="7"/>
      <c r="H64" s="22" t="s">
        <v>120</v>
      </c>
      <c r="I64" s="39">
        <v>-1.0280631790448634E-2</v>
      </c>
      <c r="J64" s="33"/>
      <c r="K64" s="9">
        <f t="shared" si="2"/>
        <v>-8.2499458267811188E-2</v>
      </c>
      <c r="L64" s="9">
        <f t="shared" si="1"/>
        <v>1.2810734918273737E-3</v>
      </c>
    </row>
    <row r="65" spans="2:12" x14ac:dyDescent="0.2">
      <c r="B65" s="22" t="s">
        <v>121</v>
      </c>
      <c r="C65" s="23">
        <v>0.98024518622160028</v>
      </c>
      <c r="D65" s="24">
        <v>0.13915892436628369</v>
      </c>
      <c r="E65" s="25">
        <v>30018</v>
      </c>
      <c r="F65" s="26">
        <v>0</v>
      </c>
      <c r="G65" s="7"/>
      <c r="H65" s="22" t="s">
        <v>121</v>
      </c>
      <c r="I65" s="39">
        <v>2.505126598809768E-2</v>
      </c>
      <c r="J65" s="33"/>
      <c r="K65" s="9">
        <f t="shared" si="2"/>
        <v>3.5562440336592001E-3</v>
      </c>
      <c r="L65" s="9">
        <f t="shared" si="1"/>
        <v>-0.17646286794337518</v>
      </c>
    </row>
    <row r="66" spans="2:12" x14ac:dyDescent="0.2">
      <c r="B66" s="22" t="s">
        <v>122</v>
      </c>
      <c r="C66" s="23">
        <v>0.40072623092810983</v>
      </c>
      <c r="D66" s="24">
        <v>0.49005379201137</v>
      </c>
      <c r="E66" s="25">
        <v>30018</v>
      </c>
      <c r="F66" s="26">
        <v>0</v>
      </c>
      <c r="G66" s="7"/>
      <c r="H66" s="22" t="s">
        <v>122</v>
      </c>
      <c r="I66" s="39">
        <v>8.3192023337573931E-2</v>
      </c>
      <c r="J66" s="33"/>
      <c r="K66" s="9">
        <f t="shared" si="2"/>
        <v>0.10173331620922925</v>
      </c>
      <c r="L66" s="9">
        <f t="shared" si="1"/>
        <v>-6.8027686957630715E-2</v>
      </c>
    </row>
    <row r="67" spans="2:12" x14ac:dyDescent="0.2">
      <c r="B67" s="22" t="s">
        <v>123</v>
      </c>
      <c r="C67" s="23">
        <v>0.49180491704977014</v>
      </c>
      <c r="D67" s="24">
        <v>0.49994116353011619</v>
      </c>
      <c r="E67" s="25">
        <v>30018</v>
      </c>
      <c r="F67" s="26">
        <v>0</v>
      </c>
      <c r="G67" s="7"/>
      <c r="H67" s="22" t="s">
        <v>123</v>
      </c>
      <c r="I67" s="39">
        <v>-0.12534535737629215</v>
      </c>
      <c r="J67" s="33"/>
      <c r="K67" s="9">
        <f t="shared" si="2"/>
        <v>-0.12741478185049221</v>
      </c>
      <c r="L67" s="9">
        <f t="shared" si="1"/>
        <v>0.12330543588717248</v>
      </c>
    </row>
    <row r="68" spans="2:12" x14ac:dyDescent="0.2">
      <c r="B68" s="22" t="s">
        <v>124</v>
      </c>
      <c r="C68" s="23">
        <v>7.9952028782730362E-4</v>
      </c>
      <c r="D68" s="24">
        <v>2.8264954792530494E-2</v>
      </c>
      <c r="E68" s="25">
        <v>30018</v>
      </c>
      <c r="F68" s="26">
        <v>0</v>
      </c>
      <c r="G68" s="7"/>
      <c r="H68" s="22" t="s">
        <v>124</v>
      </c>
      <c r="I68" s="39">
        <v>-3.221484141117534E-3</v>
      </c>
      <c r="J68" s="33"/>
      <c r="K68" s="9">
        <f t="shared" si="2"/>
        <v>-0.11388337688197715</v>
      </c>
      <c r="L68" s="9">
        <f t="shared" si="1"/>
        <v>9.112492649087991E-5</v>
      </c>
    </row>
    <row r="69" spans="2:12" x14ac:dyDescent="0.2">
      <c r="B69" s="22" t="s">
        <v>125</v>
      </c>
      <c r="C69" s="23">
        <v>2.9982010793523891E-3</v>
      </c>
      <c r="D69" s="24">
        <v>5.4674596053422196E-2</v>
      </c>
      <c r="E69" s="25">
        <v>30018</v>
      </c>
      <c r="F69" s="26">
        <v>0</v>
      </c>
      <c r="G69" s="7"/>
      <c r="H69" s="22" t="s">
        <v>125</v>
      </c>
      <c r="I69" s="39">
        <v>-4.0679457041140569E-3</v>
      </c>
      <c r="J69" s="33"/>
      <c r="K69" s="9">
        <f t="shared" si="2"/>
        <v>-7.4179774112101152E-2</v>
      </c>
      <c r="L69" s="9">
        <f t="shared" si="1"/>
        <v>2.2307470162019193E-4</v>
      </c>
    </row>
    <row r="70" spans="2:12" x14ac:dyDescent="0.2">
      <c r="B70" s="22" t="s">
        <v>126</v>
      </c>
      <c r="C70" s="23">
        <v>4.9970017989206473E-4</v>
      </c>
      <c r="D70" s="24">
        <v>2.2348761006885189E-2</v>
      </c>
      <c r="E70" s="25">
        <v>30018</v>
      </c>
      <c r="F70" s="26">
        <v>0</v>
      </c>
      <c r="G70" s="7"/>
      <c r="H70" s="22" t="s">
        <v>126</v>
      </c>
      <c r="I70" s="39">
        <v>-5.3363826025767096E-3</v>
      </c>
      <c r="J70" s="33"/>
      <c r="K70" s="9">
        <f t="shared" si="2"/>
        <v>-0.23865824193059393</v>
      </c>
      <c r="L70" s="9">
        <f t="shared" si="1"/>
        <v>1.1931718924637231E-4</v>
      </c>
    </row>
    <row r="71" spans="2:12" x14ac:dyDescent="0.2">
      <c r="B71" s="22" t="s">
        <v>127</v>
      </c>
      <c r="C71" s="23">
        <v>1.332533813045506E-4</v>
      </c>
      <c r="D71" s="24">
        <v>1.1542965975570748E-2</v>
      </c>
      <c r="E71" s="25">
        <v>30018</v>
      </c>
      <c r="F71" s="26">
        <v>0</v>
      </c>
      <c r="G71" s="7"/>
      <c r="H71" s="22" t="s">
        <v>127</v>
      </c>
      <c r="I71" s="39">
        <v>-9.6773085960070375E-4</v>
      </c>
      <c r="J71" s="33"/>
      <c r="K71" s="9">
        <f t="shared" si="2"/>
        <v>-8.3826107452735998E-2</v>
      </c>
      <c r="L71" s="9">
        <f t="shared" si="1"/>
        <v>1.117160091327194E-5</v>
      </c>
    </row>
    <row r="72" spans="2:12" x14ac:dyDescent="0.2">
      <c r="B72" s="22" t="s">
        <v>128</v>
      </c>
      <c r="C72" s="23">
        <v>1.998800719568259E-4</v>
      </c>
      <c r="D72" s="24">
        <v>1.4136717351576896E-2</v>
      </c>
      <c r="E72" s="25">
        <v>30018</v>
      </c>
      <c r="F72" s="26">
        <v>0</v>
      </c>
      <c r="G72" s="7"/>
      <c r="H72" s="22" t="s">
        <v>128</v>
      </c>
      <c r="I72" s="39">
        <v>-1.1611344202226632E-3</v>
      </c>
      <c r="J72" s="33"/>
      <c r="K72" s="9">
        <f t="shared" si="2"/>
        <v>-8.2119653645172694E-2</v>
      </c>
      <c r="L72" s="9">
        <f t="shared" ref="L72:L104" si="3">((0-C72)/D72)*I72</f>
        <v>1.6417363783521128E-5</v>
      </c>
    </row>
    <row r="73" spans="2:12" x14ac:dyDescent="0.2">
      <c r="B73" s="22" t="s">
        <v>129</v>
      </c>
      <c r="C73" s="23">
        <v>6.0730228529548944E-2</v>
      </c>
      <c r="D73" s="24">
        <v>0.23883879123313198</v>
      </c>
      <c r="E73" s="25">
        <v>30018</v>
      </c>
      <c r="F73" s="26">
        <v>0</v>
      </c>
      <c r="G73" s="7"/>
      <c r="H73" s="22" t="s">
        <v>129</v>
      </c>
      <c r="I73" s="39">
        <v>7.6240412624040577E-2</v>
      </c>
      <c r="J73" s="33"/>
      <c r="K73" s="9">
        <f t="shared" si="2"/>
        <v>0.29982698611255415</v>
      </c>
      <c r="L73" s="9">
        <f t="shared" si="3"/>
        <v>-1.9385869681971497E-2</v>
      </c>
    </row>
    <row r="74" spans="2:12" x14ac:dyDescent="0.2">
      <c r="B74" s="22" t="s">
        <v>130</v>
      </c>
      <c r="C74" s="23">
        <v>0.44090212539143181</v>
      </c>
      <c r="D74" s="24">
        <v>0.4965034274583035</v>
      </c>
      <c r="E74" s="25">
        <v>30018</v>
      </c>
      <c r="F74" s="26">
        <v>0</v>
      </c>
      <c r="G74" s="7"/>
      <c r="H74" s="22" t="s">
        <v>130</v>
      </c>
      <c r="I74" s="39">
        <v>9.0460965070522689E-2</v>
      </c>
      <c r="J74" s="33"/>
      <c r="K74" s="9">
        <f t="shared" si="2"/>
        <v>0.10186542631715588</v>
      </c>
      <c r="L74" s="9">
        <f t="shared" si="3"/>
        <v>-8.0330627260177437E-2</v>
      </c>
    </row>
    <row r="75" spans="2:12" x14ac:dyDescent="0.2">
      <c r="B75" s="22" t="s">
        <v>131</v>
      </c>
      <c r="C75" s="23">
        <v>1.5324138850023321E-3</v>
      </c>
      <c r="D75" s="24">
        <v>3.9116704436709115E-2</v>
      </c>
      <c r="E75" s="25">
        <v>30018</v>
      </c>
      <c r="F75" s="26">
        <v>0</v>
      </c>
      <c r="G75" s="7"/>
      <c r="H75" s="22" t="s">
        <v>131</v>
      </c>
      <c r="I75" s="39">
        <v>2.4374844186169029E-4</v>
      </c>
      <c r="J75" s="33"/>
      <c r="K75" s="9">
        <f t="shared" si="2"/>
        <v>6.2217643809619671E-3</v>
      </c>
      <c r="L75" s="9">
        <f t="shared" si="3"/>
        <v>-9.548951071808706E-6</v>
      </c>
    </row>
    <row r="76" spans="2:12" x14ac:dyDescent="0.2">
      <c r="B76" s="22" t="s">
        <v>132</v>
      </c>
      <c r="C76" s="23">
        <v>3.9976014391365181E-4</v>
      </c>
      <c r="D76" s="24">
        <v>1.9990338871777213E-2</v>
      </c>
      <c r="E76" s="25">
        <v>30018</v>
      </c>
      <c r="F76" s="26">
        <v>0</v>
      </c>
      <c r="G76" s="7"/>
      <c r="H76" s="22" t="s">
        <v>132</v>
      </c>
      <c r="I76" s="39">
        <v>-3.6332471767690824E-4</v>
      </c>
      <c r="J76" s="33"/>
      <c r="K76" s="9">
        <f t="shared" si="2"/>
        <v>-1.8167749794788465E-2</v>
      </c>
      <c r="L76" s="9">
        <f t="shared" si="3"/>
        <v>7.2656467885576749E-6</v>
      </c>
    </row>
    <row r="77" spans="2:12" x14ac:dyDescent="0.2">
      <c r="B77" s="22" t="s">
        <v>133</v>
      </c>
      <c r="C77" s="23">
        <v>1.332533813045506E-4</v>
      </c>
      <c r="D77" s="24">
        <v>1.1542965975570198E-2</v>
      </c>
      <c r="E77" s="25">
        <v>30018</v>
      </c>
      <c r="F77" s="26">
        <v>0</v>
      </c>
      <c r="G77" s="7"/>
      <c r="H77" s="22" t="s">
        <v>133</v>
      </c>
      <c r="I77" s="39">
        <v>5.7947771077078651E-5</v>
      </c>
      <c r="J77" s="33"/>
      <c r="K77" s="9">
        <f t="shared" si="2"/>
        <v>5.0195114031583591E-3</v>
      </c>
      <c r="L77" s="9">
        <f t="shared" si="3"/>
        <v>-6.6895600761755981E-7</v>
      </c>
    </row>
    <row r="78" spans="2:12" x14ac:dyDescent="0.2">
      <c r="B78" s="22" t="s">
        <v>134</v>
      </c>
      <c r="C78" s="23">
        <v>1.9654873742421214E-3</v>
      </c>
      <c r="D78" s="24">
        <v>4.4290965038779107E-2</v>
      </c>
      <c r="E78" s="25">
        <v>30018</v>
      </c>
      <c r="F78" s="26">
        <v>0</v>
      </c>
      <c r="G78" s="7"/>
      <c r="H78" s="22" t="s">
        <v>134</v>
      </c>
      <c r="I78" s="39">
        <v>-4.7430303770313676E-3</v>
      </c>
      <c r="J78" s="33"/>
      <c r="K78" s="9">
        <f t="shared" si="2"/>
        <v>-0.10687750891327502</v>
      </c>
      <c r="L78" s="9">
        <f t="shared" si="3"/>
        <v>2.1048009031954419E-4</v>
      </c>
    </row>
    <row r="79" spans="2:12" x14ac:dyDescent="0.2">
      <c r="B79" s="22" t="s">
        <v>135</v>
      </c>
      <c r="C79" s="23">
        <v>1.998800719568259E-4</v>
      </c>
      <c r="D79" s="24">
        <v>1.4136717351576854E-2</v>
      </c>
      <c r="E79" s="25">
        <v>30018</v>
      </c>
      <c r="F79" s="26">
        <v>0</v>
      </c>
      <c r="G79" s="7"/>
      <c r="H79" s="22" t="s">
        <v>135</v>
      </c>
      <c r="I79" s="39">
        <v>7.2805699231289584E-4</v>
      </c>
      <c r="J79" s="33"/>
      <c r="K79" s="9">
        <f t="shared" si="2"/>
        <v>5.1490841199261166E-2</v>
      </c>
      <c r="L79" s="9">
        <f t="shared" si="3"/>
        <v>-1.0294050619604391E-5</v>
      </c>
    </row>
    <row r="80" spans="2:12" x14ac:dyDescent="0.2">
      <c r="B80" s="22" t="s">
        <v>136</v>
      </c>
      <c r="C80" s="23">
        <v>7.9952028782730362E-4</v>
      </c>
      <c r="D80" s="24">
        <v>2.8264954792528142E-2</v>
      </c>
      <c r="E80" s="25">
        <v>30018</v>
      </c>
      <c r="F80" s="26">
        <v>0</v>
      </c>
      <c r="G80" s="7"/>
      <c r="H80" s="22" t="s">
        <v>136</v>
      </c>
      <c r="I80" s="39">
        <v>-3.0957329844669918E-3</v>
      </c>
      <c r="J80" s="33"/>
      <c r="K80" s="9">
        <f t="shared" si="2"/>
        <v>-0.10943792076957147</v>
      </c>
      <c r="L80" s="9">
        <f t="shared" si="3"/>
        <v>8.7567850185694317E-5</v>
      </c>
    </row>
    <row r="81" spans="2:12" x14ac:dyDescent="0.2">
      <c r="B81" s="22" t="s">
        <v>137</v>
      </c>
      <c r="C81" s="23">
        <v>2.6650676260910121E-4</v>
      </c>
      <c r="D81" s="24">
        <v>1.6323131222777496E-2</v>
      </c>
      <c r="E81" s="25">
        <v>30018</v>
      </c>
      <c r="F81" s="26">
        <v>0</v>
      </c>
      <c r="G81" s="7"/>
      <c r="H81" s="22" t="s">
        <v>137</v>
      </c>
      <c r="I81" s="39">
        <v>5.1345279136686306E-4</v>
      </c>
      <c r="J81" s="33"/>
      <c r="K81" s="9">
        <f t="shared" si="2"/>
        <v>3.1447149797423427E-2</v>
      </c>
      <c r="L81" s="9">
        <f t="shared" si="3"/>
        <v>-8.383112241898946E-6</v>
      </c>
    </row>
    <row r="82" spans="2:12" x14ac:dyDescent="0.2">
      <c r="B82" s="22" t="s">
        <v>138</v>
      </c>
      <c r="C82" s="23">
        <v>0.77873276034379368</v>
      </c>
      <c r="D82" s="24">
        <v>0.41510696050523405</v>
      </c>
      <c r="E82" s="25">
        <v>30018</v>
      </c>
      <c r="F82" s="26">
        <v>0</v>
      </c>
      <c r="G82" s="7"/>
      <c r="H82" s="22" t="s">
        <v>138</v>
      </c>
      <c r="I82" s="39">
        <v>-0.11404036831784266</v>
      </c>
      <c r="J82" s="33"/>
      <c r="K82" s="9">
        <f t="shared" si="2"/>
        <v>-6.0787700298626915E-2</v>
      </c>
      <c r="L82" s="9">
        <f t="shared" si="3"/>
        <v>0.21393756130392994</v>
      </c>
    </row>
    <row r="83" spans="2:12" x14ac:dyDescent="0.2">
      <c r="B83" s="22" t="s">
        <v>139</v>
      </c>
      <c r="C83" s="23">
        <v>2.0321140648943969E-3</v>
      </c>
      <c r="D83" s="24">
        <v>4.503389988134289E-2</v>
      </c>
      <c r="E83" s="25">
        <v>30018</v>
      </c>
      <c r="F83" s="26">
        <v>0</v>
      </c>
      <c r="G83" s="7"/>
      <c r="H83" s="22" t="s">
        <v>139</v>
      </c>
      <c r="I83" s="39">
        <v>-2.5370021943167291E-4</v>
      </c>
      <c r="J83" s="33"/>
      <c r="K83" s="9">
        <f t="shared" si="2"/>
        <v>-5.6220907430757725E-3</v>
      </c>
      <c r="L83" s="9">
        <f t="shared" si="3"/>
        <v>1.1447993301319298E-5</v>
      </c>
    </row>
    <row r="84" spans="2:12" x14ac:dyDescent="0.2">
      <c r="B84" s="22" t="s">
        <v>140</v>
      </c>
      <c r="C84" s="23">
        <v>1.7322939569591584E-3</v>
      </c>
      <c r="D84" s="24">
        <v>4.1585462905489867E-2</v>
      </c>
      <c r="E84" s="25">
        <v>30018</v>
      </c>
      <c r="F84" s="26">
        <v>0</v>
      </c>
      <c r="G84" s="7"/>
      <c r="H84" s="22" t="s">
        <v>140</v>
      </c>
      <c r="I84" s="39">
        <v>1.5282303509608875E-3</v>
      </c>
      <c r="J84" s="33"/>
      <c r="K84" s="9">
        <f t="shared" ref="K84:K104" si="4">((1-C84)/D84)*I84</f>
        <v>3.6685488153065091E-2</v>
      </c>
      <c r="L84" s="9">
        <f t="shared" si="3"/>
        <v>-6.3660327836861293E-5</v>
      </c>
    </row>
    <row r="85" spans="2:12" x14ac:dyDescent="0.2">
      <c r="B85" s="22" t="s">
        <v>141</v>
      </c>
      <c r="C85" s="23">
        <v>8.6614697847957876E-4</v>
      </c>
      <c r="D85" s="24">
        <v>2.9418116834921772E-2</v>
      </c>
      <c r="E85" s="25">
        <v>30018</v>
      </c>
      <c r="F85" s="26">
        <v>0</v>
      </c>
      <c r="G85" s="7"/>
      <c r="H85" s="22" t="s">
        <v>141</v>
      </c>
      <c r="I85" s="39">
        <v>8.9426220959097705E-3</v>
      </c>
      <c r="J85" s="33"/>
      <c r="K85" s="9">
        <f t="shared" si="4"/>
        <v>0.30372020482953777</v>
      </c>
      <c r="L85" s="9">
        <f t="shared" si="3"/>
        <v>-2.6329438935609431E-4</v>
      </c>
    </row>
    <row r="86" spans="2:12" x14ac:dyDescent="0.2">
      <c r="B86" s="22" t="s">
        <v>142</v>
      </c>
      <c r="C86" s="23">
        <v>0.20524352055433406</v>
      </c>
      <c r="D86" s="24">
        <v>0.40388618697929018</v>
      </c>
      <c r="E86" s="25">
        <v>30018</v>
      </c>
      <c r="F86" s="26">
        <v>0</v>
      </c>
      <c r="G86" s="7"/>
      <c r="H86" s="22" t="s">
        <v>142</v>
      </c>
      <c r="I86" s="39">
        <v>0.11771393677401236</v>
      </c>
      <c r="J86" s="33"/>
      <c r="K86" s="9">
        <f t="shared" si="4"/>
        <v>0.23163434895336216</v>
      </c>
      <c r="L86" s="9">
        <f t="shared" si="3"/>
        <v>-5.9818888540120893E-2</v>
      </c>
    </row>
    <row r="87" spans="2:12" x14ac:dyDescent="0.2">
      <c r="B87" s="22" t="s">
        <v>143</v>
      </c>
      <c r="C87" s="23">
        <v>4.7971217269638213E-3</v>
      </c>
      <c r="D87" s="24">
        <v>6.9096080908774907E-2</v>
      </c>
      <c r="E87" s="25">
        <v>30018</v>
      </c>
      <c r="F87" s="26">
        <v>0</v>
      </c>
      <c r="G87" s="7"/>
      <c r="H87" s="22" t="s">
        <v>143</v>
      </c>
      <c r="I87" s="39">
        <v>-2.517717287389482E-3</v>
      </c>
      <c r="J87" s="33"/>
      <c r="K87" s="9">
        <f t="shared" si="4"/>
        <v>-3.6263120254184898E-2</v>
      </c>
      <c r="L87" s="9">
        <f t="shared" si="3"/>
        <v>1.7479712514569944E-4</v>
      </c>
    </row>
    <row r="88" spans="2:12" x14ac:dyDescent="0.2">
      <c r="B88" s="22" t="s">
        <v>144</v>
      </c>
      <c r="C88" s="23">
        <v>3.2313944966353525E-3</v>
      </c>
      <c r="D88" s="24">
        <v>5.6754382126166972E-2</v>
      </c>
      <c r="E88" s="25">
        <v>30018</v>
      </c>
      <c r="F88" s="26">
        <v>0</v>
      </c>
      <c r="G88" s="7"/>
      <c r="H88" s="22" t="s">
        <v>144</v>
      </c>
      <c r="I88" s="39">
        <v>-1.1820833134490107E-3</v>
      </c>
      <c r="J88" s="33"/>
      <c r="K88" s="9">
        <f t="shared" si="4"/>
        <v>-2.0760749950832803E-2</v>
      </c>
      <c r="L88" s="9">
        <f t="shared" si="3"/>
        <v>6.7303657806583404E-5</v>
      </c>
    </row>
    <row r="89" spans="2:12" x14ac:dyDescent="0.2">
      <c r="B89" s="22" t="s">
        <v>145</v>
      </c>
      <c r="C89" s="23">
        <v>9.9940035978412952E-5</v>
      </c>
      <c r="D89" s="24">
        <v>9.9966682991244494E-3</v>
      </c>
      <c r="E89" s="25">
        <v>30018</v>
      </c>
      <c r="F89" s="26">
        <v>0</v>
      </c>
      <c r="G89" s="7"/>
      <c r="H89" s="22" t="s">
        <v>145</v>
      </c>
      <c r="I89" s="39">
        <v>-6.435408010800176E-4</v>
      </c>
      <c r="J89" s="33"/>
      <c r="K89" s="9">
        <f t="shared" si="4"/>
        <v>-6.4369094415742734E-2</v>
      </c>
      <c r="L89" s="9">
        <f t="shared" si="3"/>
        <v>6.4336925952766361E-6</v>
      </c>
    </row>
    <row r="90" spans="2:12" x14ac:dyDescent="0.2">
      <c r="B90" s="22" t="s">
        <v>146</v>
      </c>
      <c r="C90" s="23">
        <v>3.8643480578319676E-3</v>
      </c>
      <c r="D90" s="24">
        <v>6.2044686420988072E-2</v>
      </c>
      <c r="E90" s="25">
        <v>30018</v>
      </c>
      <c r="F90" s="26">
        <v>0</v>
      </c>
      <c r="G90" s="7"/>
      <c r="H90" s="22" t="s">
        <v>146</v>
      </c>
      <c r="I90" s="39">
        <v>-8.3560077070521654E-3</v>
      </c>
      <c r="J90" s="33"/>
      <c r="K90" s="9">
        <f t="shared" si="4"/>
        <v>-0.1341568096326537</v>
      </c>
      <c r="L90" s="9">
        <f t="shared" si="3"/>
        <v>5.2043976715229171E-4</v>
      </c>
    </row>
    <row r="91" spans="2:12" x14ac:dyDescent="0.2">
      <c r="B91" s="22" t="s">
        <v>147</v>
      </c>
      <c r="C91" s="23">
        <v>5.3567859284429344E-2</v>
      </c>
      <c r="D91" s="24">
        <v>0.22516667764971626</v>
      </c>
      <c r="E91" s="25">
        <v>30018</v>
      </c>
      <c r="F91" s="26">
        <v>0</v>
      </c>
      <c r="G91" s="7"/>
      <c r="H91" s="22" t="s">
        <v>147</v>
      </c>
      <c r="I91" s="39">
        <v>-2.5943841406345959E-2</v>
      </c>
      <c r="J91" s="33"/>
      <c r="K91" s="9">
        <f t="shared" si="4"/>
        <v>-0.10904848628974834</v>
      </c>
      <c r="L91" s="9">
        <f t="shared" si="3"/>
        <v>6.1721212936964214E-3</v>
      </c>
    </row>
    <row r="92" spans="2:12" x14ac:dyDescent="0.2">
      <c r="B92" s="22" t="s">
        <v>148</v>
      </c>
      <c r="C92" s="23">
        <v>2.3019521620361118E-2</v>
      </c>
      <c r="D92" s="24">
        <v>0.14996790481391542</v>
      </c>
      <c r="E92" s="25">
        <v>30018</v>
      </c>
      <c r="F92" s="26">
        <v>0</v>
      </c>
      <c r="G92" s="7"/>
      <c r="H92" s="22" t="s">
        <v>148</v>
      </c>
      <c r="I92" s="39">
        <v>-2.155963522803377E-2</v>
      </c>
      <c r="J92" s="33"/>
      <c r="K92" s="9">
        <f t="shared" si="4"/>
        <v>-0.14045233721782646</v>
      </c>
      <c r="L92" s="9">
        <f t="shared" si="3"/>
        <v>3.3093246843358707E-3</v>
      </c>
    </row>
    <row r="93" spans="2:12" x14ac:dyDescent="0.2">
      <c r="B93" s="22" t="s">
        <v>149</v>
      </c>
      <c r="C93" s="23">
        <v>1.6656672663068826E-3</v>
      </c>
      <c r="D93" s="24">
        <v>4.0779262097703037E-2</v>
      </c>
      <c r="E93" s="25">
        <v>30018</v>
      </c>
      <c r="F93" s="26">
        <v>0</v>
      </c>
      <c r="G93" s="7"/>
      <c r="H93" s="22" t="s">
        <v>149</v>
      </c>
      <c r="I93" s="39">
        <v>-4.4110546558772312E-3</v>
      </c>
      <c r="J93" s="33"/>
      <c r="K93" s="9">
        <f t="shared" si="4"/>
        <v>-0.1079888914119192</v>
      </c>
      <c r="L93" s="9">
        <f t="shared" si="3"/>
        <v>1.8017367093552992E-4</v>
      </c>
    </row>
    <row r="94" spans="2:12" x14ac:dyDescent="0.2">
      <c r="B94" s="22" t="s">
        <v>150</v>
      </c>
      <c r="C94" s="23">
        <v>5.3301352521820241E-4</v>
      </c>
      <c r="D94" s="24">
        <v>2.3081316457051942E-2</v>
      </c>
      <c r="E94" s="25">
        <v>30018</v>
      </c>
      <c r="F94" s="26">
        <v>0</v>
      </c>
      <c r="G94" s="7"/>
      <c r="H94" s="22" t="s">
        <v>150</v>
      </c>
      <c r="I94" s="39">
        <v>-7.6239827728606744E-4</v>
      </c>
      <c r="J94" s="33"/>
      <c r="K94" s="9">
        <f t="shared" si="4"/>
        <v>-3.3013364298805518E-2</v>
      </c>
      <c r="L94" s="9">
        <f t="shared" si="3"/>
        <v>1.7605953895769893E-5</v>
      </c>
    </row>
    <row r="95" spans="2:12" x14ac:dyDescent="0.2">
      <c r="B95" s="22" t="s">
        <v>151</v>
      </c>
      <c r="C95" s="23">
        <v>1.4991005396761943E-3</v>
      </c>
      <c r="D95" s="24">
        <v>3.8689832050526562E-2</v>
      </c>
      <c r="E95" s="25">
        <v>30018</v>
      </c>
      <c r="F95" s="26">
        <v>0</v>
      </c>
      <c r="G95" s="7"/>
      <c r="H95" s="22" t="s">
        <v>151</v>
      </c>
      <c r="I95" s="39">
        <v>-3.4729846778201968E-3</v>
      </c>
      <c r="J95" s="33"/>
      <c r="K95" s="9">
        <f t="shared" si="4"/>
        <v>-8.963022429476257E-2</v>
      </c>
      <c r="L95" s="9">
        <f t="shared" si="3"/>
        <v>1.3456644624376324E-4</v>
      </c>
    </row>
    <row r="96" spans="2:12" x14ac:dyDescent="0.2">
      <c r="B96" s="22" t="s">
        <v>152</v>
      </c>
      <c r="C96" s="23">
        <v>0.38556865880471719</v>
      </c>
      <c r="D96" s="24">
        <v>0.48673746571314297</v>
      </c>
      <c r="E96" s="25">
        <v>30018</v>
      </c>
      <c r="F96" s="26">
        <v>0</v>
      </c>
      <c r="G96" s="7"/>
      <c r="H96" s="22" t="s">
        <v>152</v>
      </c>
      <c r="I96" s="39">
        <v>0.12111908841320225</v>
      </c>
      <c r="J96" s="33"/>
      <c r="K96" s="9">
        <f t="shared" si="4"/>
        <v>0.15289425856922362</v>
      </c>
      <c r="L96" s="9">
        <f t="shared" si="3"/>
        <v>-9.5944380214714506E-2</v>
      </c>
    </row>
    <row r="97" spans="2:13" x14ac:dyDescent="0.2">
      <c r="B97" s="22" t="s">
        <v>153</v>
      </c>
      <c r="C97" s="23">
        <v>1.0660270504364048E-3</v>
      </c>
      <c r="D97" s="24">
        <v>3.2633205680954701E-2</v>
      </c>
      <c r="E97" s="25">
        <v>30018</v>
      </c>
      <c r="F97" s="26">
        <v>0</v>
      </c>
      <c r="G97" s="7"/>
      <c r="H97" s="22" t="s">
        <v>153</v>
      </c>
      <c r="I97" s="39">
        <v>6.8611117455824669E-3</v>
      </c>
      <c r="J97" s="33"/>
      <c r="K97" s="9">
        <f t="shared" si="4"/>
        <v>0.21002526328161508</v>
      </c>
      <c r="L97" s="9">
        <f t="shared" si="3"/>
        <v>-2.2413154222009215E-4</v>
      </c>
    </row>
    <row r="98" spans="2:13" x14ac:dyDescent="0.2">
      <c r="B98" s="22" t="s">
        <v>154</v>
      </c>
      <c r="C98" s="23">
        <v>9.1944833100139928E-2</v>
      </c>
      <c r="D98" s="24">
        <v>0.28895287197545561</v>
      </c>
      <c r="E98" s="25">
        <v>30018</v>
      </c>
      <c r="F98" s="26">
        <v>0</v>
      </c>
      <c r="G98" s="7"/>
      <c r="H98" s="22" t="s">
        <v>154</v>
      </c>
      <c r="I98" s="39">
        <v>-5.5541800615052407E-3</v>
      </c>
      <c r="J98" s="33"/>
      <c r="K98" s="9">
        <f t="shared" si="4"/>
        <v>-1.7454410015936523E-2</v>
      </c>
      <c r="L98" s="9">
        <f t="shared" si="3"/>
        <v>1.7673406575678633E-3</v>
      </c>
    </row>
    <row r="99" spans="2:13" x14ac:dyDescent="0.2">
      <c r="B99" s="22" t="s">
        <v>155</v>
      </c>
      <c r="C99" s="23">
        <v>7.8952628422946231E-3</v>
      </c>
      <c r="D99" s="24">
        <v>8.8505302760139209E-2</v>
      </c>
      <c r="E99" s="25">
        <v>30018</v>
      </c>
      <c r="F99" s="26">
        <v>0</v>
      </c>
      <c r="G99" s="7"/>
      <c r="H99" s="22" t="s">
        <v>155</v>
      </c>
      <c r="I99" s="39">
        <v>1.4893624988609527E-2</v>
      </c>
      <c r="J99" s="33"/>
      <c r="K99" s="9">
        <f t="shared" si="4"/>
        <v>0.16695085428604037</v>
      </c>
      <c r="L99" s="9">
        <f t="shared" si="3"/>
        <v>-1.3286106062856038E-3</v>
      </c>
    </row>
    <row r="100" spans="2:13" x14ac:dyDescent="0.2">
      <c r="B100" s="22" t="s">
        <v>156</v>
      </c>
      <c r="C100" s="23">
        <v>2.8649476980478379E-3</v>
      </c>
      <c r="D100" s="24">
        <v>5.3449368036155513E-2</v>
      </c>
      <c r="E100" s="25">
        <v>30018</v>
      </c>
      <c r="F100" s="26">
        <v>0</v>
      </c>
      <c r="G100" s="7"/>
      <c r="H100" s="22" t="s">
        <v>156</v>
      </c>
      <c r="I100" s="39">
        <v>-5.2286799245372731E-3</v>
      </c>
      <c r="J100" s="33"/>
      <c r="K100" s="9">
        <f t="shared" si="4"/>
        <v>-9.7544652473661883E-2</v>
      </c>
      <c r="L100" s="9">
        <f t="shared" si="3"/>
        <v>2.802632671634011E-4</v>
      </c>
    </row>
    <row r="101" spans="2:13" x14ac:dyDescent="0.2">
      <c r="B101" s="22" t="s">
        <v>157</v>
      </c>
      <c r="C101" s="23">
        <v>0.42561129988673457</v>
      </c>
      <c r="D101" s="24">
        <v>0.49444359188662707</v>
      </c>
      <c r="E101" s="25">
        <v>30018</v>
      </c>
      <c r="F101" s="26">
        <v>0</v>
      </c>
      <c r="G101" s="7"/>
      <c r="H101" s="22" t="s">
        <v>157</v>
      </c>
      <c r="I101" s="39">
        <v>-9.8405883238051939E-2</v>
      </c>
      <c r="J101" s="33"/>
      <c r="K101" s="9">
        <f t="shared" si="4"/>
        <v>-0.11431683671119934</v>
      </c>
      <c r="L101" s="9">
        <f t="shared" si="3"/>
        <v>8.4706641098612825E-2</v>
      </c>
    </row>
    <row r="102" spans="2:13" x14ac:dyDescent="0.2">
      <c r="B102" s="22" t="s">
        <v>158</v>
      </c>
      <c r="C102" s="23">
        <v>7.9952028782730351E-4</v>
      </c>
      <c r="D102" s="24">
        <v>2.826495479253039E-2</v>
      </c>
      <c r="E102" s="25">
        <v>30018</v>
      </c>
      <c r="F102" s="26">
        <v>0</v>
      </c>
      <c r="G102" s="7"/>
      <c r="H102" s="22" t="s">
        <v>158</v>
      </c>
      <c r="I102" s="39">
        <v>-8.1626772141964144E-4</v>
      </c>
      <c r="J102" s="33"/>
      <c r="K102" s="9">
        <f t="shared" si="4"/>
        <v>-2.8856055309581158E-2</v>
      </c>
      <c r="L102" s="9">
        <f t="shared" si="3"/>
        <v>2.3089462140092937E-5</v>
      </c>
    </row>
    <row r="103" spans="2:13" x14ac:dyDescent="0.2">
      <c r="B103" s="22" t="s">
        <v>159</v>
      </c>
      <c r="C103" s="23">
        <v>4.1408488240389098E-2</v>
      </c>
      <c r="D103" s="24">
        <v>0.19923641163250178</v>
      </c>
      <c r="E103" s="25">
        <v>30018</v>
      </c>
      <c r="F103" s="26">
        <v>0</v>
      </c>
      <c r="G103" s="7"/>
      <c r="H103" s="22" t="s">
        <v>159</v>
      </c>
      <c r="I103" s="39">
        <v>9.5527350465961555E-3</v>
      </c>
      <c r="J103" s="33"/>
      <c r="K103" s="9">
        <f t="shared" si="4"/>
        <v>4.5961331338602571E-2</v>
      </c>
      <c r="L103" s="9">
        <f t="shared" si="3"/>
        <v>-1.9854017325415464E-3</v>
      </c>
    </row>
    <row r="104" spans="2:13" x14ac:dyDescent="0.2">
      <c r="B104" s="22" t="s">
        <v>51</v>
      </c>
      <c r="C104" s="23">
        <v>0.89859417682723697</v>
      </c>
      <c r="D104" s="24">
        <v>0.30187036605458012</v>
      </c>
      <c r="E104" s="25">
        <v>30018</v>
      </c>
      <c r="F104" s="26">
        <v>0</v>
      </c>
      <c r="G104" s="7"/>
      <c r="H104" s="22" t="s">
        <v>51</v>
      </c>
      <c r="I104" s="39">
        <v>5.2984244273289547E-3</v>
      </c>
      <c r="J104" s="33"/>
      <c r="K104" s="9">
        <f t="shared" si="4"/>
        <v>1.7798735847917662E-3</v>
      </c>
      <c r="L104" s="9">
        <f t="shared" si="3"/>
        <v>-1.5772112377192213E-2</v>
      </c>
    </row>
    <row r="105" spans="2:13" ht="15.75" thickBot="1" x14ac:dyDescent="0.25">
      <c r="B105" s="27" t="s">
        <v>52</v>
      </c>
      <c r="C105" s="28">
        <v>1.9088213738423614</v>
      </c>
      <c r="D105" s="29">
        <v>1.2300368999482296</v>
      </c>
      <c r="E105" s="30">
        <v>30018</v>
      </c>
      <c r="F105" s="31">
        <v>0</v>
      </c>
      <c r="G105" s="7"/>
      <c r="H105" s="27" t="s">
        <v>52</v>
      </c>
      <c r="I105" s="40">
        <v>-3.8960433164476803E-2</v>
      </c>
      <c r="J105" s="33"/>
      <c r="K105" s="9"/>
      <c r="L105" s="9"/>
      <c r="M105" s="2" t="str">
        <f>"((memsleep-"&amp;C105&amp;")/"&amp;D105&amp;")*("&amp;I105&amp;")"</f>
        <v>((memsleep-1.90882137384236)/1.23003689994823)*(-0.0389604331644768)</v>
      </c>
    </row>
    <row r="106" spans="2:13" ht="15.75" thickTop="1" x14ac:dyDescent="0.2">
      <c r="B106" s="32" t="s">
        <v>46</v>
      </c>
      <c r="C106" s="32"/>
      <c r="D106" s="32"/>
      <c r="E106" s="32"/>
      <c r="F106" s="32"/>
      <c r="G106" s="7"/>
      <c r="H106" s="32" t="s">
        <v>7</v>
      </c>
      <c r="I106" s="32"/>
      <c r="J106" s="33"/>
      <c r="K106" s="9"/>
      <c r="L106" s="9"/>
    </row>
  </sheetData>
  <mergeCells count="7">
    <mergeCell ref="K5:L5"/>
    <mergeCell ref="B5:F5"/>
    <mergeCell ref="B6"/>
    <mergeCell ref="B106:F106"/>
    <mergeCell ref="H4:I4"/>
    <mergeCell ref="H5:H6"/>
    <mergeCell ref="H106:I106"/>
  </mergeCells>
  <pageMargins left="0.25" right="0.2" top="0.25" bottom="0.25" header="0.55000000000000004" footer="0.05"/>
  <pageSetup scale="50" fitToHeight="0" orientation="landscape" r:id="rId1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00"/>
  <sheetViews>
    <sheetView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3</v>
      </c>
      <c r="B1" s="2" t="s">
        <v>162</v>
      </c>
    </row>
    <row r="4" spans="1:12" ht="15.75" thickBot="1" x14ac:dyDescent="0.25">
      <c r="H4" s="41" t="s">
        <v>6</v>
      </c>
      <c r="I4" s="41"/>
      <c r="J4" s="62"/>
    </row>
    <row r="5" spans="1:12" ht="16.5" thickTop="1" thickBot="1" x14ac:dyDescent="0.25">
      <c r="B5" s="41" t="s">
        <v>0</v>
      </c>
      <c r="C5" s="41"/>
      <c r="D5" s="41"/>
      <c r="E5" s="41"/>
      <c r="F5" s="41"/>
      <c r="G5" s="4"/>
      <c r="H5" s="63" t="s">
        <v>45</v>
      </c>
      <c r="I5" s="64" t="s">
        <v>4</v>
      </c>
      <c r="J5" s="70"/>
      <c r="K5" s="10" t="s">
        <v>8</v>
      </c>
      <c r="L5" s="10"/>
    </row>
    <row r="6" spans="1:12" ht="27" thickTop="1" thickBot="1" x14ac:dyDescent="0.25">
      <c r="B6" s="42" t="s">
        <v>45</v>
      </c>
      <c r="C6" s="43" t="s">
        <v>1</v>
      </c>
      <c r="D6" s="44" t="s">
        <v>160</v>
      </c>
      <c r="E6" s="44" t="s">
        <v>161</v>
      </c>
      <c r="F6" s="45" t="s">
        <v>2</v>
      </c>
      <c r="G6" s="8"/>
      <c r="H6" s="65"/>
      <c r="I6" s="66" t="s">
        <v>5</v>
      </c>
      <c r="J6" s="70"/>
      <c r="K6" s="1" t="s">
        <v>9</v>
      </c>
      <c r="L6" s="1" t="s">
        <v>10</v>
      </c>
    </row>
    <row r="7" spans="1:12" ht="15.75" thickTop="1" x14ac:dyDescent="0.2">
      <c r="B7" s="46" t="s">
        <v>65</v>
      </c>
      <c r="C7" s="47">
        <v>0.13418347925390178</v>
      </c>
      <c r="D7" s="48">
        <v>0.34086556055896922</v>
      </c>
      <c r="E7" s="49">
        <v>10508</v>
      </c>
      <c r="F7" s="50">
        <v>0</v>
      </c>
      <c r="G7" s="8"/>
      <c r="H7" s="46" t="s">
        <v>65</v>
      </c>
      <c r="I7" s="67">
        <v>5.6109202938719648E-2</v>
      </c>
      <c r="J7" s="70"/>
      <c r="K7" s="9">
        <f>((1-C7)/D7)*I7</f>
        <v>0.14252033790264559</v>
      </c>
      <c r="L7" s="9">
        <f>((0-C7)/D7)*I7</f>
        <v>-2.2087676021403636E-2</v>
      </c>
    </row>
    <row r="8" spans="1:12" x14ac:dyDescent="0.2">
      <c r="B8" s="51" t="s">
        <v>66</v>
      </c>
      <c r="C8" s="52">
        <v>6.0239817282070805E-2</v>
      </c>
      <c r="D8" s="53">
        <v>0.23794194591541207</v>
      </c>
      <c r="E8" s="54">
        <v>10508</v>
      </c>
      <c r="F8" s="55">
        <v>0</v>
      </c>
      <c r="G8" s="8"/>
      <c r="H8" s="51" t="s">
        <v>66</v>
      </c>
      <c r="I8" s="68">
        <v>-1.105916786841479E-2</v>
      </c>
      <c r="J8" s="70"/>
      <c r="K8" s="9">
        <f t="shared" ref="K8:K18" si="0">((1-C8)/D8)*I8</f>
        <v>-4.3678577044269508E-2</v>
      </c>
      <c r="L8" s="9">
        <f t="shared" ref="L8:L71" si="1">((0-C8)/D8)*I8</f>
        <v>2.7998520778757061E-3</v>
      </c>
    </row>
    <row r="9" spans="1:12" x14ac:dyDescent="0.2">
      <c r="B9" s="51" t="s">
        <v>67</v>
      </c>
      <c r="C9" s="52">
        <v>4.9486105824133996E-3</v>
      </c>
      <c r="D9" s="53">
        <v>7.0175426520015821E-2</v>
      </c>
      <c r="E9" s="54">
        <v>10508</v>
      </c>
      <c r="F9" s="55">
        <v>0</v>
      </c>
      <c r="G9" s="8"/>
      <c r="H9" s="51" t="s">
        <v>67</v>
      </c>
      <c r="I9" s="68">
        <v>-2.6876418504716408E-3</v>
      </c>
      <c r="J9" s="70"/>
      <c r="K9" s="9">
        <f t="shared" si="0"/>
        <v>-3.810937660358743E-2</v>
      </c>
      <c r="L9" s="9">
        <f t="shared" si="1"/>
        <v>1.8952635648302851E-4</v>
      </c>
    </row>
    <row r="10" spans="1:12" x14ac:dyDescent="0.2">
      <c r="B10" s="51" t="s">
        <v>68</v>
      </c>
      <c r="C10" s="52">
        <v>5.2055576703464029E-2</v>
      </c>
      <c r="D10" s="53">
        <v>0.22214970201633294</v>
      </c>
      <c r="E10" s="54">
        <v>10508</v>
      </c>
      <c r="F10" s="55">
        <v>0</v>
      </c>
      <c r="G10" s="8"/>
      <c r="H10" s="51" t="s">
        <v>68</v>
      </c>
      <c r="I10" s="68">
        <v>-3.2223507618320533E-3</v>
      </c>
      <c r="J10" s="70"/>
      <c r="K10" s="9">
        <f t="shared" si="0"/>
        <v>-1.3750229718334067E-2</v>
      </c>
      <c r="L10" s="9">
        <f t="shared" si="1"/>
        <v>7.5508238690179068E-4</v>
      </c>
    </row>
    <row r="11" spans="1:12" x14ac:dyDescent="0.2">
      <c r="B11" s="51" t="s">
        <v>47</v>
      </c>
      <c r="C11" s="52">
        <v>0.71279025504377613</v>
      </c>
      <c r="D11" s="53">
        <v>0.45248181349205635</v>
      </c>
      <c r="E11" s="54">
        <v>10508</v>
      </c>
      <c r="F11" s="55">
        <v>0</v>
      </c>
      <c r="G11" s="8"/>
      <c r="H11" s="51" t="s">
        <v>47</v>
      </c>
      <c r="I11" s="68">
        <v>-3.431066591629979E-2</v>
      </c>
      <c r="J11" s="70"/>
      <c r="K11" s="9">
        <f t="shared" si="0"/>
        <v>-2.1778461174045985E-2</v>
      </c>
      <c r="L11" s="9">
        <f t="shared" si="1"/>
        <v>5.4049262489597218E-2</v>
      </c>
    </row>
    <row r="12" spans="1:12" x14ac:dyDescent="0.2">
      <c r="B12" s="51" t="s">
        <v>69</v>
      </c>
      <c r="C12" s="52">
        <v>8.5649029311001142E-4</v>
      </c>
      <c r="D12" s="53">
        <v>2.925471182271289E-2</v>
      </c>
      <c r="E12" s="54">
        <v>10508</v>
      </c>
      <c r="F12" s="55">
        <v>0</v>
      </c>
      <c r="G12" s="8"/>
      <c r="H12" s="51" t="s">
        <v>69</v>
      </c>
      <c r="I12" s="68">
        <v>1.962669868217849E-3</v>
      </c>
      <c r="J12" s="70"/>
      <c r="K12" s="9">
        <f t="shared" si="0"/>
        <v>6.7031556229675812E-2</v>
      </c>
      <c r="L12" s="9">
        <f t="shared" si="1"/>
        <v>-5.7461092110399302E-5</v>
      </c>
    </row>
    <row r="13" spans="1:12" x14ac:dyDescent="0.2">
      <c r="B13" s="51" t="s">
        <v>71</v>
      </c>
      <c r="C13" s="52">
        <v>9.5165588123334607E-5</v>
      </c>
      <c r="D13" s="53">
        <v>9.7552851379812885E-3</v>
      </c>
      <c r="E13" s="54">
        <v>10508</v>
      </c>
      <c r="F13" s="55">
        <v>0</v>
      </c>
      <c r="G13" s="8"/>
      <c r="H13" s="51" t="s">
        <v>71</v>
      </c>
      <c r="I13" s="68">
        <v>-8.3936884850541421E-4</v>
      </c>
      <c r="J13" s="70"/>
      <c r="K13" s="9">
        <f t="shared" si="0"/>
        <v>-8.6034283734834252E-2</v>
      </c>
      <c r="L13" s="9">
        <f t="shared" si="1"/>
        <v>8.1882824531107104E-6</v>
      </c>
    </row>
    <row r="14" spans="1:12" x14ac:dyDescent="0.2">
      <c r="B14" s="51" t="s">
        <v>48</v>
      </c>
      <c r="C14" s="52">
        <v>8.6600685192234489E-3</v>
      </c>
      <c r="D14" s="53">
        <v>9.2660071301643526E-2</v>
      </c>
      <c r="E14" s="54">
        <v>10508</v>
      </c>
      <c r="F14" s="55">
        <v>0</v>
      </c>
      <c r="G14" s="8"/>
      <c r="H14" s="51" t="s">
        <v>48</v>
      </c>
      <c r="I14" s="68">
        <v>-9.5357736178702853E-3</v>
      </c>
      <c r="J14" s="70"/>
      <c r="K14" s="9">
        <f t="shared" si="0"/>
        <v>-0.10202013696041753</v>
      </c>
      <c r="L14" s="9">
        <f t="shared" si="1"/>
        <v>8.9121939746548853E-4</v>
      </c>
    </row>
    <row r="15" spans="1:12" x14ac:dyDescent="0.2">
      <c r="B15" s="51" t="s">
        <v>73</v>
      </c>
      <c r="C15" s="52">
        <v>6.6615911686334218E-4</v>
      </c>
      <c r="D15" s="53">
        <v>2.5802688001773207E-2</v>
      </c>
      <c r="E15" s="54">
        <v>10508</v>
      </c>
      <c r="F15" s="55">
        <v>0</v>
      </c>
      <c r="G15" s="8"/>
      <c r="H15" s="51" t="s">
        <v>73</v>
      </c>
      <c r="I15" s="68">
        <v>3.79386704805752E-3</v>
      </c>
      <c r="J15" s="70"/>
      <c r="K15" s="9">
        <f t="shared" si="0"/>
        <v>0.14693584360957826</v>
      </c>
      <c r="L15" s="9">
        <f t="shared" si="1"/>
        <v>-9.7947900701556771E-5</v>
      </c>
    </row>
    <row r="16" spans="1:12" x14ac:dyDescent="0.2">
      <c r="B16" s="51" t="s">
        <v>74</v>
      </c>
      <c r="C16" s="52">
        <v>1.7129805862200233E-3</v>
      </c>
      <c r="D16" s="53">
        <v>4.135467369936293E-2</v>
      </c>
      <c r="E16" s="54">
        <v>10508</v>
      </c>
      <c r="F16" s="55">
        <v>0</v>
      </c>
      <c r="G16" s="8"/>
      <c r="H16" s="51" t="s">
        <v>74</v>
      </c>
      <c r="I16" s="68">
        <v>2.2531869171766917E-3</v>
      </c>
      <c r="J16" s="70"/>
      <c r="K16" s="9">
        <f t="shared" si="0"/>
        <v>5.4391125609705729E-2</v>
      </c>
      <c r="L16" s="9">
        <f t="shared" si="1"/>
        <v>-9.3330816108170005E-5</v>
      </c>
    </row>
    <row r="17" spans="2:12" ht="24" x14ac:dyDescent="0.2">
      <c r="B17" s="51" t="s">
        <v>49</v>
      </c>
      <c r="C17" s="52">
        <v>6.1857632280167491E-3</v>
      </c>
      <c r="D17" s="53">
        <v>7.8409722913644897E-2</v>
      </c>
      <c r="E17" s="54">
        <v>10508</v>
      </c>
      <c r="F17" s="55">
        <v>0</v>
      </c>
      <c r="G17" s="8"/>
      <c r="H17" s="51" t="s">
        <v>49</v>
      </c>
      <c r="I17" s="68">
        <v>-1.2863545527406045E-2</v>
      </c>
      <c r="J17" s="70"/>
      <c r="K17" s="9">
        <f t="shared" si="0"/>
        <v>-0.16304068176060374</v>
      </c>
      <c r="L17" s="9">
        <f t="shared" si="1"/>
        <v>1.0148084185041886E-3</v>
      </c>
    </row>
    <row r="18" spans="2:12" x14ac:dyDescent="0.2">
      <c r="B18" s="51" t="s">
        <v>50</v>
      </c>
      <c r="C18" s="52">
        <v>1.6558812333460224E-2</v>
      </c>
      <c r="D18" s="53">
        <v>0.12761727136370338</v>
      </c>
      <c r="E18" s="54">
        <v>10508</v>
      </c>
      <c r="F18" s="55">
        <v>0</v>
      </c>
      <c r="G18" s="8"/>
      <c r="H18" s="51" t="s">
        <v>50</v>
      </c>
      <c r="I18" s="68">
        <v>1.2332263739958254E-2</v>
      </c>
      <c r="J18" s="70"/>
      <c r="K18" s="9">
        <f t="shared" si="0"/>
        <v>9.503459813426933E-2</v>
      </c>
      <c r="L18" s="9">
        <f t="shared" si="1"/>
        <v>-1.600156771372447E-3</v>
      </c>
    </row>
    <row r="19" spans="2:12" x14ac:dyDescent="0.2">
      <c r="B19" s="51" t="s">
        <v>77</v>
      </c>
      <c r="C19" s="52">
        <v>1.0468214693566808E-3</v>
      </c>
      <c r="D19" s="53">
        <v>3.2339220162742675E-2</v>
      </c>
      <c r="E19" s="54">
        <v>10508</v>
      </c>
      <c r="F19" s="55">
        <v>0</v>
      </c>
      <c r="G19" s="8"/>
      <c r="H19" s="51" t="s">
        <v>77</v>
      </c>
      <c r="I19" s="68">
        <v>4.0971428299044151E-4</v>
      </c>
      <c r="J19" s="70"/>
      <c r="K19" s="9">
        <f>((1-C19)/D19)*I19</f>
        <v>1.2656006645275695E-2</v>
      </c>
      <c r="L19" s="9">
        <f t="shared" si="1"/>
        <v>-1.326246290349935E-5</v>
      </c>
    </row>
    <row r="20" spans="2:12" x14ac:dyDescent="0.2">
      <c r="B20" s="51" t="s">
        <v>78</v>
      </c>
      <c r="C20" s="52">
        <v>6.9851541682527593E-2</v>
      </c>
      <c r="D20" s="53">
        <v>0.25490878274996759</v>
      </c>
      <c r="E20" s="54">
        <v>10508</v>
      </c>
      <c r="F20" s="55">
        <v>0</v>
      </c>
      <c r="G20" s="8"/>
      <c r="H20" s="51" t="s">
        <v>78</v>
      </c>
      <c r="I20" s="68">
        <v>4.3901285050203478E-2</v>
      </c>
      <c r="J20" s="70"/>
      <c r="K20" s="9">
        <f t="shared" ref="K20:K58" si="2">((1-C20)/D20)*I20</f>
        <v>0.16019343141917639</v>
      </c>
      <c r="L20" s="9">
        <f t="shared" ref="L20:L58" si="3">((0-C20)/D20)*I20</f>
        <v>-1.2030077620388322E-2</v>
      </c>
    </row>
    <row r="21" spans="2:12" x14ac:dyDescent="0.2">
      <c r="B21" s="51" t="s">
        <v>79</v>
      </c>
      <c r="C21" s="52">
        <v>0.32927293490673776</v>
      </c>
      <c r="D21" s="53">
        <v>0.46997158295057184</v>
      </c>
      <c r="E21" s="54">
        <v>10508</v>
      </c>
      <c r="F21" s="55">
        <v>0</v>
      </c>
      <c r="G21" s="8"/>
      <c r="H21" s="51" t="s">
        <v>79</v>
      </c>
      <c r="I21" s="68">
        <v>9.7416335127914824E-2</v>
      </c>
      <c r="J21" s="70"/>
      <c r="K21" s="9">
        <f t="shared" si="2"/>
        <v>0.1390291986214833</v>
      </c>
      <c r="L21" s="9">
        <f t="shared" si="3"/>
        <v>-6.8252132126891643E-2</v>
      </c>
    </row>
    <row r="22" spans="2:12" x14ac:dyDescent="0.2">
      <c r="B22" s="51" t="s">
        <v>80</v>
      </c>
      <c r="C22" s="52">
        <v>3.283212790255044E-2</v>
      </c>
      <c r="D22" s="53">
        <v>0.17820550348600026</v>
      </c>
      <c r="E22" s="54">
        <v>10508</v>
      </c>
      <c r="F22" s="55">
        <v>0</v>
      </c>
      <c r="G22" s="8"/>
      <c r="H22" s="51" t="s">
        <v>80</v>
      </c>
      <c r="I22" s="68">
        <v>-2.4719223711215537E-3</v>
      </c>
      <c r="J22" s="70"/>
      <c r="K22" s="9">
        <f t="shared" si="2"/>
        <v>-1.3415769170425943E-2</v>
      </c>
      <c r="L22" s="9">
        <f t="shared" si="3"/>
        <v>4.5542067930699114E-4</v>
      </c>
    </row>
    <row r="23" spans="2:12" x14ac:dyDescent="0.2">
      <c r="B23" s="51" t="s">
        <v>81</v>
      </c>
      <c r="C23" s="52">
        <v>1.9318614389036922E-2</v>
      </c>
      <c r="D23" s="53">
        <v>0.13764885996396184</v>
      </c>
      <c r="E23" s="54">
        <v>10508</v>
      </c>
      <c r="F23" s="55">
        <v>0</v>
      </c>
      <c r="G23" s="8"/>
      <c r="H23" s="51" t="s">
        <v>81</v>
      </c>
      <c r="I23" s="68">
        <v>7.8366715644756224E-3</v>
      </c>
      <c r="J23" s="70"/>
      <c r="K23" s="9">
        <f t="shared" si="2"/>
        <v>5.5832485139652353E-2</v>
      </c>
      <c r="L23" s="9">
        <f t="shared" si="3"/>
        <v>-1.0998539042551601E-3</v>
      </c>
    </row>
    <row r="24" spans="2:12" x14ac:dyDescent="0.2">
      <c r="B24" s="51" t="s">
        <v>82</v>
      </c>
      <c r="C24" s="52">
        <v>1.0658545869813477E-2</v>
      </c>
      <c r="D24" s="53">
        <v>0.10269345101222106</v>
      </c>
      <c r="E24" s="54">
        <v>10508</v>
      </c>
      <c r="F24" s="55">
        <v>0</v>
      </c>
      <c r="G24" s="8"/>
      <c r="H24" s="51" t="s">
        <v>82</v>
      </c>
      <c r="I24" s="68">
        <v>1.1553538819101478E-2</v>
      </c>
      <c r="J24" s="70"/>
      <c r="K24" s="9">
        <f t="shared" si="2"/>
        <v>0.11130597699242901</v>
      </c>
      <c r="L24" s="9">
        <f t="shared" si="3"/>
        <v>-1.1991409602878081E-3</v>
      </c>
    </row>
    <row r="25" spans="2:12" x14ac:dyDescent="0.2">
      <c r="B25" s="51" t="s">
        <v>83</v>
      </c>
      <c r="C25" s="52">
        <v>0.10173201370384469</v>
      </c>
      <c r="D25" s="53">
        <v>0.3023099541848</v>
      </c>
      <c r="E25" s="54">
        <v>10508</v>
      </c>
      <c r="F25" s="55">
        <v>0</v>
      </c>
      <c r="G25" s="8"/>
      <c r="H25" s="51" t="s">
        <v>83</v>
      </c>
      <c r="I25" s="68">
        <v>-1.3242343711791093E-2</v>
      </c>
      <c r="J25" s="70"/>
      <c r="K25" s="9">
        <f t="shared" si="2"/>
        <v>-3.9347607497438548E-2</v>
      </c>
      <c r="L25" s="9">
        <f t="shared" si="3"/>
        <v>4.4562551557116008E-3</v>
      </c>
    </row>
    <row r="26" spans="2:12" x14ac:dyDescent="0.2">
      <c r="B26" s="51" t="s">
        <v>84</v>
      </c>
      <c r="C26" s="52">
        <v>0.10268366958507803</v>
      </c>
      <c r="D26" s="53">
        <v>0.30355971892215605</v>
      </c>
      <c r="E26" s="54">
        <v>10508</v>
      </c>
      <c r="F26" s="55">
        <v>0</v>
      </c>
      <c r="G26" s="8"/>
      <c r="H26" s="51" t="s">
        <v>84</v>
      </c>
      <c r="I26" s="68">
        <v>-4.5985243258169967E-2</v>
      </c>
      <c r="J26" s="70"/>
      <c r="K26" s="9">
        <f t="shared" si="2"/>
        <v>-0.13593144004801258</v>
      </c>
      <c r="L26" s="9">
        <f t="shared" si="3"/>
        <v>1.5555204561650817E-2</v>
      </c>
    </row>
    <row r="27" spans="2:12" x14ac:dyDescent="0.2">
      <c r="B27" s="51" t="s">
        <v>85</v>
      </c>
      <c r="C27" s="52">
        <v>5.0913589645984011E-2</v>
      </c>
      <c r="D27" s="53">
        <v>0.21983174249203535</v>
      </c>
      <c r="E27" s="54">
        <v>10508</v>
      </c>
      <c r="F27" s="55">
        <v>0</v>
      </c>
      <c r="G27" s="8"/>
      <c r="H27" s="51" t="s">
        <v>85</v>
      </c>
      <c r="I27" s="68">
        <v>-4.4865662784726944E-2</v>
      </c>
      <c r="J27" s="70"/>
      <c r="K27" s="9">
        <f t="shared" si="2"/>
        <v>-0.19369991957395785</v>
      </c>
      <c r="L27" s="9">
        <f t="shared" si="3"/>
        <v>1.0391001400989416E-2</v>
      </c>
    </row>
    <row r="28" spans="2:12" x14ac:dyDescent="0.2">
      <c r="B28" s="51" t="s">
        <v>86</v>
      </c>
      <c r="C28" s="52">
        <v>1.9033117624666919E-4</v>
      </c>
      <c r="D28" s="53">
        <v>1.3795400013933572E-2</v>
      </c>
      <c r="E28" s="54">
        <v>10508</v>
      </c>
      <c r="F28" s="55">
        <v>0</v>
      </c>
      <c r="G28" s="8"/>
      <c r="H28" s="51" t="s">
        <v>86</v>
      </c>
      <c r="I28" s="68">
        <v>-2.0344978358409109E-3</v>
      </c>
      <c r="J28" s="70"/>
      <c r="K28" s="9">
        <f t="shared" si="2"/>
        <v>-0.1474484687229265</v>
      </c>
      <c r="L28" s="9">
        <f t="shared" si="3"/>
        <v>2.806938296648134E-5</v>
      </c>
    </row>
    <row r="29" spans="2:12" x14ac:dyDescent="0.2">
      <c r="B29" s="51" t="s">
        <v>87</v>
      </c>
      <c r="C29" s="52">
        <v>3.7114579368100493E-3</v>
      </c>
      <c r="D29" s="53">
        <v>6.0811470484307448E-2</v>
      </c>
      <c r="E29" s="54">
        <v>10508</v>
      </c>
      <c r="F29" s="55">
        <v>0</v>
      </c>
      <c r="G29" s="8"/>
      <c r="H29" s="51" t="s">
        <v>87</v>
      </c>
      <c r="I29" s="68">
        <v>-1.0792848708566651E-2</v>
      </c>
      <c r="J29" s="70"/>
      <c r="K29" s="9">
        <f t="shared" si="2"/>
        <v>-0.17682176436337343</v>
      </c>
      <c r="L29" s="9">
        <f t="shared" si="3"/>
        <v>6.5871132010426631E-4</v>
      </c>
    </row>
    <row r="30" spans="2:12" x14ac:dyDescent="0.2">
      <c r="B30" s="51" t="s">
        <v>88</v>
      </c>
      <c r="C30" s="52">
        <v>7.6132470498667675E-4</v>
      </c>
      <c r="D30" s="53">
        <v>2.7582920319001423E-2</v>
      </c>
      <c r="E30" s="54">
        <v>10508</v>
      </c>
      <c r="F30" s="55">
        <v>0</v>
      </c>
      <c r="G30" s="8"/>
      <c r="H30" s="51" t="s">
        <v>88</v>
      </c>
      <c r="I30" s="68">
        <v>-7.5011593784503122E-3</v>
      </c>
      <c r="J30" s="70"/>
      <c r="K30" s="9">
        <f t="shared" si="2"/>
        <v>-0.27174238528093642</v>
      </c>
      <c r="L30" s="9">
        <f t="shared" si="3"/>
        <v>2.0704181735690393E-4</v>
      </c>
    </row>
    <row r="31" spans="2:12" x14ac:dyDescent="0.2">
      <c r="B31" s="51" t="s">
        <v>90</v>
      </c>
      <c r="C31" s="52">
        <v>5.7670346402740782E-2</v>
      </c>
      <c r="D31" s="53">
        <v>0.23313011338075368</v>
      </c>
      <c r="E31" s="54">
        <v>10508</v>
      </c>
      <c r="F31" s="55">
        <v>0</v>
      </c>
      <c r="G31" s="8"/>
      <c r="H31" s="51" t="s">
        <v>90</v>
      </c>
      <c r="I31" s="68">
        <v>-1.3800775963488708E-2</v>
      </c>
      <c r="J31" s="70"/>
      <c r="K31" s="9">
        <f t="shared" si="2"/>
        <v>-5.5783786334834461E-2</v>
      </c>
      <c r="L31" s="9">
        <f t="shared" si="3"/>
        <v>3.4139542030811646E-3</v>
      </c>
    </row>
    <row r="32" spans="2:12" x14ac:dyDescent="0.2">
      <c r="B32" s="51" t="s">
        <v>91</v>
      </c>
      <c r="C32" s="52">
        <v>6.2999619337647514E-2</v>
      </c>
      <c r="D32" s="53">
        <v>0.24297383711788711</v>
      </c>
      <c r="E32" s="54">
        <v>10508</v>
      </c>
      <c r="F32" s="55">
        <v>0</v>
      </c>
      <c r="G32" s="8"/>
      <c r="H32" s="51" t="s">
        <v>91</v>
      </c>
      <c r="I32" s="68">
        <v>-1.4170550627930899E-2</v>
      </c>
      <c r="J32" s="70"/>
      <c r="K32" s="9">
        <f t="shared" si="2"/>
        <v>-5.4647082542159477E-2</v>
      </c>
      <c r="L32" s="9">
        <f t="shared" si="3"/>
        <v>3.6742198499806599E-3</v>
      </c>
    </row>
    <row r="33" spans="2:12" x14ac:dyDescent="0.2">
      <c r="B33" s="51" t="s">
        <v>92</v>
      </c>
      <c r="C33" s="52">
        <v>1.4370003806623524E-2</v>
      </c>
      <c r="D33" s="53">
        <v>0.11901619555321963</v>
      </c>
      <c r="E33" s="54">
        <v>10508</v>
      </c>
      <c r="F33" s="55">
        <v>0</v>
      </c>
      <c r="G33" s="8"/>
      <c r="H33" s="51" t="s">
        <v>92</v>
      </c>
      <c r="I33" s="68">
        <v>-1.1325652996547243E-2</v>
      </c>
      <c r="J33" s="70"/>
      <c r="K33" s="9">
        <f t="shared" si="2"/>
        <v>-9.379314527729736E-2</v>
      </c>
      <c r="L33" s="9">
        <f t="shared" si="3"/>
        <v>1.3674582347081106E-3</v>
      </c>
    </row>
    <row r="34" spans="2:12" x14ac:dyDescent="0.2">
      <c r="B34" s="51" t="s">
        <v>93</v>
      </c>
      <c r="C34" s="52">
        <v>1.8462124095926912E-2</v>
      </c>
      <c r="D34" s="53">
        <v>0.13462168753819873</v>
      </c>
      <c r="E34" s="54">
        <v>10508</v>
      </c>
      <c r="F34" s="55">
        <v>0</v>
      </c>
      <c r="G34" s="8"/>
      <c r="H34" s="51" t="s">
        <v>93</v>
      </c>
      <c r="I34" s="68">
        <v>-9.4403777520661522E-3</v>
      </c>
      <c r="J34" s="70"/>
      <c r="K34" s="9">
        <f t="shared" si="2"/>
        <v>-6.8830576231380544E-2</v>
      </c>
      <c r="L34" s="9">
        <f t="shared" si="3"/>
        <v>1.2946608288625001E-3</v>
      </c>
    </row>
    <row r="35" spans="2:12" x14ac:dyDescent="0.2">
      <c r="B35" s="51" t="s">
        <v>94</v>
      </c>
      <c r="C35" s="52">
        <v>7.708412637990103E-3</v>
      </c>
      <c r="D35" s="53">
        <v>8.7462683487240581E-2</v>
      </c>
      <c r="E35" s="54">
        <v>10508</v>
      </c>
      <c r="F35" s="55">
        <v>0</v>
      </c>
      <c r="G35" s="8"/>
      <c r="H35" s="51" t="s">
        <v>94</v>
      </c>
      <c r="I35" s="68">
        <v>-7.2880517206694671E-3</v>
      </c>
      <c r="J35" s="70"/>
      <c r="K35" s="9">
        <f t="shared" si="2"/>
        <v>-8.2685233545738951E-2</v>
      </c>
      <c r="L35" s="9">
        <f t="shared" si="3"/>
        <v>6.4232319144575192E-4</v>
      </c>
    </row>
    <row r="36" spans="2:12" x14ac:dyDescent="0.2">
      <c r="B36" s="51" t="s">
        <v>95</v>
      </c>
      <c r="C36" s="52">
        <v>3.6543585839360487E-2</v>
      </c>
      <c r="D36" s="53">
        <v>0.18764728374469319</v>
      </c>
      <c r="E36" s="54">
        <v>10508</v>
      </c>
      <c r="F36" s="55">
        <v>0</v>
      </c>
      <c r="G36" s="8"/>
      <c r="H36" s="51" t="s">
        <v>95</v>
      </c>
      <c r="I36" s="68">
        <v>-2.5184596049573949E-2</v>
      </c>
      <c r="J36" s="70"/>
      <c r="K36" s="9">
        <f t="shared" si="2"/>
        <v>-0.12930781686677592</v>
      </c>
      <c r="L36" s="9">
        <f t="shared" si="3"/>
        <v>4.9046030893759333E-3</v>
      </c>
    </row>
    <row r="37" spans="2:12" x14ac:dyDescent="0.2">
      <c r="B37" s="51" t="s">
        <v>96</v>
      </c>
      <c r="C37" s="52">
        <v>4.5013323182337264E-2</v>
      </c>
      <c r="D37" s="53">
        <v>0.20734323042408573</v>
      </c>
      <c r="E37" s="54">
        <v>10508</v>
      </c>
      <c r="F37" s="55">
        <v>0</v>
      </c>
      <c r="G37" s="8"/>
      <c r="H37" s="51" t="s">
        <v>96</v>
      </c>
      <c r="I37" s="68">
        <v>-3.7985700835326625E-2</v>
      </c>
      <c r="J37" s="70"/>
      <c r="K37" s="9">
        <f t="shared" si="2"/>
        <v>-0.17495549834505017</v>
      </c>
      <c r="L37" s="9">
        <f t="shared" si="3"/>
        <v>8.24653220898941E-3</v>
      </c>
    </row>
    <row r="38" spans="2:12" ht="24" x14ac:dyDescent="0.2">
      <c r="B38" s="51" t="s">
        <v>97</v>
      </c>
      <c r="C38" s="52">
        <v>3.235629996193376E-2</v>
      </c>
      <c r="D38" s="53">
        <v>0.17695295892659932</v>
      </c>
      <c r="E38" s="54">
        <v>10508</v>
      </c>
      <c r="F38" s="55">
        <v>0</v>
      </c>
      <c r="G38" s="8"/>
      <c r="H38" s="51" t="s">
        <v>97</v>
      </c>
      <c r="I38" s="68">
        <v>-3.9060666347018554E-2</v>
      </c>
      <c r="J38" s="70"/>
      <c r="K38" s="9">
        <f t="shared" si="2"/>
        <v>-0.21359805419054706</v>
      </c>
      <c r="L38" s="9">
        <f t="shared" si="3"/>
        <v>7.1423424886689606E-3</v>
      </c>
    </row>
    <row r="39" spans="2:12" x14ac:dyDescent="0.2">
      <c r="B39" s="51" t="s">
        <v>99</v>
      </c>
      <c r="C39" s="52">
        <v>2.6646364674533687E-3</v>
      </c>
      <c r="D39" s="53">
        <v>5.1553749718263042E-2</v>
      </c>
      <c r="E39" s="54">
        <v>10508</v>
      </c>
      <c r="F39" s="55">
        <v>0</v>
      </c>
      <c r="G39" s="8"/>
      <c r="H39" s="51" t="s">
        <v>99</v>
      </c>
      <c r="I39" s="68">
        <v>-1.0837529226732593E-2</v>
      </c>
      <c r="J39" s="70"/>
      <c r="K39" s="9">
        <f t="shared" si="2"/>
        <v>-0.20965790481209087</v>
      </c>
      <c r="L39" s="9">
        <f t="shared" si="3"/>
        <v>5.6015470751321988E-4</v>
      </c>
    </row>
    <row r="40" spans="2:12" x14ac:dyDescent="0.2">
      <c r="B40" s="51" t="s">
        <v>100</v>
      </c>
      <c r="C40" s="52">
        <v>2.8549676437000381E-4</v>
      </c>
      <c r="D40" s="53">
        <v>1.6895041292146314E-2</v>
      </c>
      <c r="E40" s="54">
        <v>10508</v>
      </c>
      <c r="F40" s="55">
        <v>0</v>
      </c>
      <c r="G40" s="8"/>
      <c r="H40" s="51" t="s">
        <v>100</v>
      </c>
      <c r="I40" s="68">
        <v>-5.4711370234231203E-3</v>
      </c>
      <c r="J40" s="70"/>
      <c r="K40" s="9">
        <f t="shared" si="2"/>
        <v>-0.32373848260720434</v>
      </c>
      <c r="L40" s="9">
        <f t="shared" si="3"/>
        <v>9.2452684228616177E-5</v>
      </c>
    </row>
    <row r="41" spans="2:12" x14ac:dyDescent="0.2">
      <c r="B41" s="51" t="s">
        <v>101</v>
      </c>
      <c r="C41" s="52">
        <v>0.99191092500951661</v>
      </c>
      <c r="D41" s="53">
        <v>8.9579046118781785E-2</v>
      </c>
      <c r="E41" s="54">
        <v>10508</v>
      </c>
      <c r="F41" s="55">
        <v>0</v>
      </c>
      <c r="G41" s="8"/>
      <c r="H41" s="51" t="s">
        <v>101</v>
      </c>
      <c r="I41" s="68">
        <v>2.8536060044271651E-2</v>
      </c>
      <c r="J41" s="70"/>
      <c r="K41" s="9">
        <f t="shared" si="2"/>
        <v>2.5768339766084275E-3</v>
      </c>
      <c r="L41" s="9">
        <f t="shared" si="3"/>
        <v>-0.31598047691988007</v>
      </c>
    </row>
    <row r="42" spans="2:12" x14ac:dyDescent="0.2">
      <c r="B42" s="51" t="s">
        <v>102</v>
      </c>
      <c r="C42" s="52">
        <v>7.6132470498667679E-3</v>
      </c>
      <c r="D42" s="53">
        <v>8.6925281655259201E-2</v>
      </c>
      <c r="E42" s="54">
        <v>10508</v>
      </c>
      <c r="F42" s="55">
        <v>0</v>
      </c>
      <c r="G42" s="8"/>
      <c r="H42" s="51" t="s">
        <v>102</v>
      </c>
      <c r="I42" s="68">
        <v>9.9855380313295435E-3</v>
      </c>
      <c r="J42" s="70"/>
      <c r="K42" s="9">
        <f t="shared" si="2"/>
        <v>0.11400038601740488</v>
      </c>
      <c r="L42" s="9">
        <f t="shared" si="3"/>
        <v>-8.7457143089685367E-4</v>
      </c>
    </row>
    <row r="43" spans="2:12" x14ac:dyDescent="0.2">
      <c r="B43" s="51" t="s">
        <v>103</v>
      </c>
      <c r="C43" s="52">
        <v>0.6828130947849258</v>
      </c>
      <c r="D43" s="53">
        <v>0.46540303527172738</v>
      </c>
      <c r="E43" s="54">
        <v>10508</v>
      </c>
      <c r="F43" s="55">
        <v>0</v>
      </c>
      <c r="G43" s="8"/>
      <c r="H43" s="51" t="s">
        <v>103</v>
      </c>
      <c r="I43" s="68">
        <v>7.5924152754408211E-2</v>
      </c>
      <c r="J43" s="70"/>
      <c r="K43" s="9">
        <f t="shared" si="2"/>
        <v>5.1744714189899593E-2</v>
      </c>
      <c r="L43" s="9">
        <f t="shared" si="3"/>
        <v>-0.11139163645740463</v>
      </c>
    </row>
    <row r="44" spans="2:12" x14ac:dyDescent="0.2">
      <c r="B44" s="51" t="s">
        <v>104</v>
      </c>
      <c r="C44" s="52">
        <v>1.5416825275980206E-2</v>
      </c>
      <c r="D44" s="53">
        <v>0.1232095428296983</v>
      </c>
      <c r="E44" s="54">
        <v>10508</v>
      </c>
      <c r="F44" s="55">
        <v>0</v>
      </c>
      <c r="G44" s="8"/>
      <c r="H44" s="51" t="s">
        <v>104</v>
      </c>
      <c r="I44" s="68">
        <v>3.2215057049130767E-2</v>
      </c>
      <c r="J44" s="70"/>
      <c r="K44" s="9">
        <f t="shared" si="2"/>
        <v>0.2574346305885587</v>
      </c>
      <c r="L44" s="9">
        <f t="shared" si="3"/>
        <v>-4.0309694718100239E-3</v>
      </c>
    </row>
    <row r="45" spans="2:12" x14ac:dyDescent="0.2">
      <c r="B45" s="51" t="s">
        <v>105</v>
      </c>
      <c r="C45" s="52">
        <v>0.13465930719451846</v>
      </c>
      <c r="D45" s="53">
        <v>0.34137555348634047</v>
      </c>
      <c r="E45" s="54">
        <v>10508</v>
      </c>
      <c r="F45" s="55">
        <v>0</v>
      </c>
      <c r="G45" s="8"/>
      <c r="H45" s="51" t="s">
        <v>105</v>
      </c>
      <c r="I45" s="68">
        <v>8.0426378374777743E-2</v>
      </c>
      <c r="J45" s="70"/>
      <c r="K45" s="9">
        <f t="shared" si="2"/>
        <v>0.20386995281854808</v>
      </c>
      <c r="L45" s="9">
        <f t="shared" si="3"/>
        <v>-3.1725061392086827E-2</v>
      </c>
    </row>
    <row r="46" spans="2:12" x14ac:dyDescent="0.2">
      <c r="B46" s="51" t="s">
        <v>106</v>
      </c>
      <c r="C46" s="52">
        <v>0.67539017891130571</v>
      </c>
      <c r="D46" s="53">
        <v>0.4682511623771044</v>
      </c>
      <c r="E46" s="54">
        <v>10508</v>
      </c>
      <c r="F46" s="55">
        <v>0</v>
      </c>
      <c r="G46" s="8"/>
      <c r="H46" s="51" t="s">
        <v>106</v>
      </c>
      <c r="I46" s="68">
        <v>0.10294938533347296</v>
      </c>
      <c r="J46" s="70"/>
      <c r="K46" s="9">
        <f t="shared" si="2"/>
        <v>7.136849673717699E-2</v>
      </c>
      <c r="L46" s="9">
        <f t="shared" si="3"/>
        <v>-0.14849083006266348</v>
      </c>
    </row>
    <row r="47" spans="2:12" x14ac:dyDescent="0.2">
      <c r="B47" s="51" t="s">
        <v>107</v>
      </c>
      <c r="C47" s="52">
        <v>6.5759421393224216E-2</v>
      </c>
      <c r="D47" s="53">
        <v>0.24787288467480134</v>
      </c>
      <c r="E47" s="54">
        <v>10508</v>
      </c>
      <c r="F47" s="55">
        <v>0</v>
      </c>
      <c r="G47" s="8"/>
      <c r="H47" s="51" t="s">
        <v>107</v>
      </c>
      <c r="I47" s="68">
        <v>-1.3182378343453134E-2</v>
      </c>
      <c r="J47" s="70"/>
      <c r="K47" s="9">
        <f t="shared" si="2"/>
        <v>-4.968479221581059E-2</v>
      </c>
      <c r="L47" s="9">
        <f t="shared" si="3"/>
        <v>3.4972182358281676E-3</v>
      </c>
    </row>
    <row r="48" spans="2:12" x14ac:dyDescent="0.2">
      <c r="B48" s="51" t="s">
        <v>108</v>
      </c>
      <c r="C48" s="52">
        <v>0.72830224590787973</v>
      </c>
      <c r="D48" s="53">
        <v>0.4448560637891526</v>
      </c>
      <c r="E48" s="54">
        <v>10508</v>
      </c>
      <c r="F48" s="55">
        <v>0</v>
      </c>
      <c r="G48" s="8"/>
      <c r="H48" s="51" t="s">
        <v>108</v>
      </c>
      <c r="I48" s="68">
        <v>9.3814365424901486E-2</v>
      </c>
      <c r="J48" s="70"/>
      <c r="K48" s="9">
        <f t="shared" si="2"/>
        <v>5.7297527138135691E-2</v>
      </c>
      <c r="L48" s="9">
        <f t="shared" si="3"/>
        <v>-0.15358948342842471</v>
      </c>
    </row>
    <row r="49" spans="2:12" x14ac:dyDescent="0.2">
      <c r="B49" s="51" t="s">
        <v>109</v>
      </c>
      <c r="C49" s="52">
        <v>0.9771602588503997</v>
      </c>
      <c r="D49" s="53">
        <v>0.14939950297731774</v>
      </c>
      <c r="E49" s="54">
        <v>10508</v>
      </c>
      <c r="F49" s="55">
        <v>0</v>
      </c>
      <c r="G49" s="8"/>
      <c r="H49" s="51" t="s">
        <v>109</v>
      </c>
      <c r="I49" s="68">
        <v>2.8664060844811153E-2</v>
      </c>
      <c r="J49" s="70"/>
      <c r="K49" s="9">
        <f t="shared" si="2"/>
        <v>4.3820743506173205E-3</v>
      </c>
      <c r="L49" s="9">
        <f t="shared" si="3"/>
        <v>-0.18747974763391104</v>
      </c>
    </row>
    <row r="50" spans="2:12" x14ac:dyDescent="0.2">
      <c r="B50" s="51" t="s">
        <v>110</v>
      </c>
      <c r="C50" s="52">
        <v>1.5321659687856872E-2</v>
      </c>
      <c r="D50" s="53">
        <v>0.12283461370166865</v>
      </c>
      <c r="E50" s="54">
        <v>10508</v>
      </c>
      <c r="F50" s="55">
        <v>0</v>
      </c>
      <c r="G50" s="8"/>
      <c r="H50" s="51" t="s">
        <v>110</v>
      </c>
      <c r="I50" s="68">
        <v>1.8173505517569834E-2</v>
      </c>
      <c r="J50" s="70"/>
      <c r="K50" s="9">
        <f t="shared" si="2"/>
        <v>0.14568415783971439</v>
      </c>
      <c r="L50" s="9">
        <f t="shared" si="3"/>
        <v>-2.2668550702806627E-3</v>
      </c>
    </row>
    <row r="51" spans="2:12" x14ac:dyDescent="0.2">
      <c r="B51" s="51" t="s">
        <v>111</v>
      </c>
      <c r="C51" s="52">
        <v>0.24390940236010664</v>
      </c>
      <c r="D51" s="53">
        <v>0.42945914553155229</v>
      </c>
      <c r="E51" s="54">
        <v>10508</v>
      </c>
      <c r="F51" s="55">
        <v>0</v>
      </c>
      <c r="G51" s="8"/>
      <c r="H51" s="51" t="s">
        <v>111</v>
      </c>
      <c r="I51" s="68">
        <v>5.8249082640875575E-2</v>
      </c>
      <c r="J51" s="70"/>
      <c r="K51" s="9">
        <f t="shared" si="2"/>
        <v>0.10255127679584931</v>
      </c>
      <c r="L51" s="9">
        <f t="shared" si="3"/>
        <v>-3.3082306158308608E-2</v>
      </c>
    </row>
    <row r="52" spans="2:12" x14ac:dyDescent="0.2">
      <c r="B52" s="51" t="s">
        <v>112</v>
      </c>
      <c r="C52" s="52">
        <v>5.6909021697754095E-2</v>
      </c>
      <c r="D52" s="53">
        <v>0.23167972075046694</v>
      </c>
      <c r="E52" s="54">
        <v>10508</v>
      </c>
      <c r="F52" s="55">
        <v>0</v>
      </c>
      <c r="G52" s="8"/>
      <c r="H52" s="51" t="s">
        <v>112</v>
      </c>
      <c r="I52" s="68">
        <v>6.5417670325352686E-2</v>
      </c>
      <c r="J52" s="70"/>
      <c r="K52" s="9">
        <f t="shared" si="2"/>
        <v>0.26629354742636152</v>
      </c>
      <c r="L52" s="9">
        <f t="shared" si="3"/>
        <v>-1.6068974910289021E-2</v>
      </c>
    </row>
    <row r="53" spans="2:12" x14ac:dyDescent="0.2">
      <c r="B53" s="51" t="s">
        <v>113</v>
      </c>
      <c r="C53" s="52">
        <v>3.5877426722497142E-2</v>
      </c>
      <c r="D53" s="53">
        <v>0.18599335764432731</v>
      </c>
      <c r="E53" s="54">
        <v>10508</v>
      </c>
      <c r="F53" s="55">
        <v>0</v>
      </c>
      <c r="G53" s="8"/>
      <c r="H53" s="51" t="s">
        <v>113</v>
      </c>
      <c r="I53" s="68">
        <v>5.9184727567470001E-2</v>
      </c>
      <c r="J53" s="70"/>
      <c r="K53" s="9">
        <f t="shared" si="2"/>
        <v>0.30679231002536544</v>
      </c>
      <c r="L53" s="9">
        <f t="shared" si="3"/>
        <v>-1.1416513757730014E-2</v>
      </c>
    </row>
    <row r="54" spans="2:12" x14ac:dyDescent="0.2">
      <c r="B54" s="51" t="s">
        <v>114</v>
      </c>
      <c r="C54" s="52">
        <v>1.741530262657023E-2</v>
      </c>
      <c r="D54" s="53">
        <v>0.13081910598404931</v>
      </c>
      <c r="E54" s="54">
        <v>10508</v>
      </c>
      <c r="F54" s="55">
        <v>0</v>
      </c>
      <c r="G54" s="8"/>
      <c r="H54" s="51" t="s">
        <v>114</v>
      </c>
      <c r="I54" s="68">
        <v>3.0477710055877939E-2</v>
      </c>
      <c r="J54" s="70"/>
      <c r="K54" s="9">
        <f t="shared" si="2"/>
        <v>0.22891863758449302</v>
      </c>
      <c r="L54" s="9">
        <f t="shared" si="3"/>
        <v>-4.057347281158568E-3</v>
      </c>
    </row>
    <row r="55" spans="2:12" x14ac:dyDescent="0.2">
      <c r="B55" s="51" t="s">
        <v>115</v>
      </c>
      <c r="C55" s="52">
        <v>2.645603349828702E-2</v>
      </c>
      <c r="D55" s="53">
        <v>0.1604947448318238</v>
      </c>
      <c r="E55" s="54">
        <v>10508</v>
      </c>
      <c r="F55" s="55">
        <v>0</v>
      </c>
      <c r="G55" s="8"/>
      <c r="H55" s="51" t="s">
        <v>115</v>
      </c>
      <c r="I55" s="68">
        <v>-1.0422222611065759E-2</v>
      </c>
      <c r="J55" s="70"/>
      <c r="K55" s="9">
        <f t="shared" si="2"/>
        <v>-6.3220088303656996E-2</v>
      </c>
      <c r="L55" s="9">
        <f t="shared" si="3"/>
        <v>1.7180043546839343E-3</v>
      </c>
    </row>
    <row r="56" spans="2:12" x14ac:dyDescent="0.2">
      <c r="B56" s="51" t="s">
        <v>116</v>
      </c>
      <c r="C56" s="52">
        <v>4.5869813475447274E-2</v>
      </c>
      <c r="D56" s="53">
        <v>0.20921266471982555</v>
      </c>
      <c r="E56" s="54">
        <v>10508</v>
      </c>
      <c r="F56" s="55">
        <v>0</v>
      </c>
      <c r="G56" s="8"/>
      <c r="H56" s="51" t="s">
        <v>116</v>
      </c>
      <c r="I56" s="68">
        <v>-2.5705273355844167E-2</v>
      </c>
      <c r="J56" s="70"/>
      <c r="K56" s="9">
        <f t="shared" si="2"/>
        <v>-0.11723084400517196</v>
      </c>
      <c r="L56" s="9">
        <f t="shared" si="3"/>
        <v>5.6358734101828118E-3</v>
      </c>
    </row>
    <row r="57" spans="2:12" x14ac:dyDescent="0.2">
      <c r="B57" s="51" t="s">
        <v>117</v>
      </c>
      <c r="C57" s="52">
        <v>0.20393985534830605</v>
      </c>
      <c r="D57" s="53">
        <v>0.40294396905694402</v>
      </c>
      <c r="E57" s="54">
        <v>10508</v>
      </c>
      <c r="F57" s="55">
        <v>0</v>
      </c>
      <c r="G57" s="8"/>
      <c r="H57" s="51" t="s">
        <v>117</v>
      </c>
      <c r="I57" s="68">
        <v>6.7759146476569689E-3</v>
      </c>
      <c r="J57" s="70"/>
      <c r="K57" s="9">
        <f t="shared" si="2"/>
        <v>1.3386564904261053E-2</v>
      </c>
      <c r="L57" s="9">
        <f t="shared" si="3"/>
        <v>-3.4294570938232438E-3</v>
      </c>
    </row>
    <row r="58" spans="2:12" x14ac:dyDescent="0.2">
      <c r="B58" s="51" t="s">
        <v>118</v>
      </c>
      <c r="C58" s="52">
        <v>0.15511990864103539</v>
      </c>
      <c r="D58" s="53">
        <v>0.36203618045233349</v>
      </c>
      <c r="E58" s="54">
        <v>10508</v>
      </c>
      <c r="F58" s="55">
        <v>0</v>
      </c>
      <c r="G58" s="8"/>
      <c r="H58" s="51" t="s">
        <v>118</v>
      </c>
      <c r="I58" s="68">
        <v>6.0222190326835505E-2</v>
      </c>
      <c r="J58" s="70"/>
      <c r="K58" s="9">
        <f t="shared" si="2"/>
        <v>0.14053990295003893</v>
      </c>
      <c r="L58" s="9">
        <f t="shared" si="3"/>
        <v>-2.5803113517522357E-2</v>
      </c>
    </row>
    <row r="59" spans="2:12" x14ac:dyDescent="0.2">
      <c r="B59" s="51" t="s">
        <v>119</v>
      </c>
      <c r="C59" s="52">
        <v>6.8519223448800931E-3</v>
      </c>
      <c r="D59" s="53">
        <v>8.2496188796814987E-2</v>
      </c>
      <c r="E59" s="54">
        <v>10508</v>
      </c>
      <c r="F59" s="55">
        <v>0</v>
      </c>
      <c r="G59" s="8"/>
      <c r="H59" s="51" t="s">
        <v>119</v>
      </c>
      <c r="I59" s="68">
        <v>-3.4908670132101729E-3</v>
      </c>
      <c r="J59" s="70"/>
      <c r="K59" s="9">
        <f t="shared" ref="K59:K83" si="4">((1-C59)/D59)*I59</f>
        <v>-4.2025551896201115E-2</v>
      </c>
      <c r="L59" s="9">
        <f t="shared" si="1"/>
        <v>2.8994248146095065E-4</v>
      </c>
    </row>
    <row r="60" spans="2:12" x14ac:dyDescent="0.2">
      <c r="B60" s="51" t="s">
        <v>120</v>
      </c>
      <c r="C60" s="52">
        <v>7.137419109250095E-3</v>
      </c>
      <c r="D60" s="53">
        <v>8.4185217292485889E-2</v>
      </c>
      <c r="E60" s="54">
        <v>10508</v>
      </c>
      <c r="F60" s="55">
        <v>0</v>
      </c>
      <c r="G60" s="8"/>
      <c r="H60" s="51" t="s">
        <v>120</v>
      </c>
      <c r="I60" s="68">
        <v>-6.7799371814888905E-3</v>
      </c>
      <c r="J60" s="70"/>
      <c r="K60" s="9">
        <f t="shared" si="4"/>
        <v>-7.9961139791356842E-2</v>
      </c>
      <c r="L60" s="9">
        <f t="shared" si="1"/>
        <v>5.748188904775006E-4</v>
      </c>
    </row>
    <row r="61" spans="2:12" x14ac:dyDescent="0.2">
      <c r="B61" s="51" t="s">
        <v>121</v>
      </c>
      <c r="C61" s="52">
        <v>0.98934145413018648</v>
      </c>
      <c r="D61" s="53">
        <v>0.10269345101223315</v>
      </c>
      <c r="E61" s="54">
        <v>10508</v>
      </c>
      <c r="F61" s="55">
        <v>0</v>
      </c>
      <c r="G61" s="8"/>
      <c r="H61" s="51" t="s">
        <v>121</v>
      </c>
      <c r="I61" s="68">
        <v>2.4914731688371845E-2</v>
      </c>
      <c r="J61" s="70"/>
      <c r="K61" s="9">
        <f t="shared" si="4"/>
        <v>2.5858982039952483E-3</v>
      </c>
      <c r="L61" s="9">
        <f t="shared" si="1"/>
        <v>-0.24002676543512938</v>
      </c>
    </row>
    <row r="62" spans="2:12" x14ac:dyDescent="0.2">
      <c r="B62" s="51" t="s">
        <v>122</v>
      </c>
      <c r="C62" s="52">
        <v>0.51037304910544345</v>
      </c>
      <c r="D62" s="53">
        <v>0.4999161762464055</v>
      </c>
      <c r="E62" s="54">
        <v>10508</v>
      </c>
      <c r="F62" s="55">
        <v>0</v>
      </c>
      <c r="G62" s="8"/>
      <c r="H62" s="51" t="s">
        <v>122</v>
      </c>
      <c r="I62" s="68">
        <v>9.0108355980829904E-2</v>
      </c>
      <c r="J62" s="70"/>
      <c r="K62" s="9">
        <f t="shared" si="4"/>
        <v>8.8253754700005571E-2</v>
      </c>
      <c r="L62" s="9">
        <f t="shared" si="1"/>
        <v>-9.199317521013213E-2</v>
      </c>
    </row>
    <row r="63" spans="2:12" x14ac:dyDescent="0.2">
      <c r="B63" s="51" t="s">
        <v>123</v>
      </c>
      <c r="C63" s="52">
        <v>0.21402740768937953</v>
      </c>
      <c r="D63" s="53">
        <v>0.41016543820172402</v>
      </c>
      <c r="E63" s="54">
        <v>10508</v>
      </c>
      <c r="F63" s="55">
        <v>0</v>
      </c>
      <c r="G63" s="8"/>
      <c r="H63" s="51" t="s">
        <v>123</v>
      </c>
      <c r="I63" s="68">
        <v>-0.10888496804313058</v>
      </c>
      <c r="J63" s="70"/>
      <c r="K63" s="9">
        <f t="shared" si="4"/>
        <v>-0.20864898069356322</v>
      </c>
      <c r="L63" s="9">
        <f t="shared" si="1"/>
        <v>5.6816994500523514E-2</v>
      </c>
    </row>
    <row r="64" spans="2:12" x14ac:dyDescent="0.2">
      <c r="B64" s="51" t="s">
        <v>124</v>
      </c>
      <c r="C64" s="52">
        <v>2.8549676437000381E-4</v>
      </c>
      <c r="D64" s="53">
        <v>1.6895041292145887E-2</v>
      </c>
      <c r="E64" s="54">
        <v>10508</v>
      </c>
      <c r="F64" s="55">
        <v>0</v>
      </c>
      <c r="G64" s="8"/>
      <c r="H64" s="51" t="s">
        <v>124</v>
      </c>
      <c r="I64" s="68">
        <v>-4.1395610734413354E-3</v>
      </c>
      <c r="J64" s="70"/>
      <c r="K64" s="9">
        <f t="shared" si="4"/>
        <v>-0.24494638223067219</v>
      </c>
      <c r="L64" s="9">
        <f t="shared" si="1"/>
        <v>6.9951370460924939E-5</v>
      </c>
    </row>
    <row r="65" spans="2:12" x14ac:dyDescent="0.2">
      <c r="B65" s="51" t="s">
        <v>125</v>
      </c>
      <c r="C65" s="52">
        <v>3.2356299961933763E-3</v>
      </c>
      <c r="D65" s="53">
        <v>5.6793200721982739E-2</v>
      </c>
      <c r="E65" s="54">
        <v>10508</v>
      </c>
      <c r="F65" s="55">
        <v>0</v>
      </c>
      <c r="G65" s="8"/>
      <c r="H65" s="51" t="s">
        <v>125</v>
      </c>
      <c r="I65" s="68">
        <v>-9.074732455044289E-3</v>
      </c>
      <c r="J65" s="70"/>
      <c r="K65" s="9">
        <f t="shared" si="4"/>
        <v>-0.15926853678813985</v>
      </c>
      <c r="L65" s="9">
        <f t="shared" si="1"/>
        <v>5.1700689810929492E-4</v>
      </c>
    </row>
    <row r="66" spans="2:12" x14ac:dyDescent="0.2">
      <c r="B66" s="51" t="s">
        <v>127</v>
      </c>
      <c r="C66" s="52">
        <v>9.5165588123334607E-5</v>
      </c>
      <c r="D66" s="53">
        <v>9.7552851379807837E-3</v>
      </c>
      <c r="E66" s="54">
        <v>10508</v>
      </c>
      <c r="F66" s="55">
        <v>0</v>
      </c>
      <c r="G66" s="8"/>
      <c r="H66" s="51" t="s">
        <v>127</v>
      </c>
      <c r="I66" s="68">
        <v>-2.2153191504065287E-3</v>
      </c>
      <c r="J66" s="70"/>
      <c r="K66" s="9">
        <f t="shared" si="4"/>
        <v>-0.22706751232032135</v>
      </c>
      <c r="L66" s="9">
        <f t="shared" si="1"/>
        <v>2.1611069983850895E-5</v>
      </c>
    </row>
    <row r="67" spans="2:12" x14ac:dyDescent="0.2">
      <c r="B67" s="51" t="s">
        <v>128</v>
      </c>
      <c r="C67" s="52">
        <v>9.5165588123334607E-5</v>
      </c>
      <c r="D67" s="53">
        <v>9.7552851379806883E-3</v>
      </c>
      <c r="E67" s="54">
        <v>10508</v>
      </c>
      <c r="F67" s="55">
        <v>0</v>
      </c>
      <c r="G67" s="8"/>
      <c r="H67" s="51" t="s">
        <v>128</v>
      </c>
      <c r="I67" s="68">
        <v>-3.3329725286036166E-3</v>
      </c>
      <c r="J67" s="70"/>
      <c r="K67" s="9">
        <f t="shared" si="4"/>
        <v>-0.34162562110435474</v>
      </c>
      <c r="L67" s="9">
        <f t="shared" si="1"/>
        <v>3.2514097373594242E-5</v>
      </c>
    </row>
    <row r="68" spans="2:12" x14ac:dyDescent="0.2">
      <c r="B68" s="51" t="s">
        <v>129</v>
      </c>
      <c r="C68" s="52">
        <v>0.13684811572135516</v>
      </c>
      <c r="D68" s="53">
        <v>0.34370328925027627</v>
      </c>
      <c r="E68" s="54">
        <v>10508</v>
      </c>
      <c r="F68" s="55">
        <v>0</v>
      </c>
      <c r="G68" s="8"/>
      <c r="H68" s="51" t="s">
        <v>129</v>
      </c>
      <c r="I68" s="68">
        <v>8.9450360929402284E-2</v>
      </c>
      <c r="J68" s="70"/>
      <c r="K68" s="9">
        <f t="shared" si="4"/>
        <v>0.22463924553656681</v>
      </c>
      <c r="L68" s="9">
        <f t="shared" si="1"/>
        <v>-3.5615351166657455E-2</v>
      </c>
    </row>
    <row r="69" spans="2:12" x14ac:dyDescent="0.2">
      <c r="B69" s="51" t="s">
        <v>130</v>
      </c>
      <c r="C69" s="52">
        <v>0.64331937571374187</v>
      </c>
      <c r="D69" s="53">
        <v>0.47904216440411729</v>
      </c>
      <c r="E69" s="54">
        <v>10508</v>
      </c>
      <c r="F69" s="55">
        <v>0</v>
      </c>
      <c r="G69" s="8"/>
      <c r="H69" s="51" t="s">
        <v>130</v>
      </c>
      <c r="I69" s="68">
        <v>3.0660308345267069E-2</v>
      </c>
      <c r="J69" s="70"/>
      <c r="K69" s="9">
        <f t="shared" si="4"/>
        <v>2.2828758581203996E-2</v>
      </c>
      <c r="L69" s="9">
        <f t="shared" si="1"/>
        <v>-4.1174601923409555E-2</v>
      </c>
    </row>
    <row r="70" spans="2:12" x14ac:dyDescent="0.2">
      <c r="B70" s="51" t="s">
        <v>131</v>
      </c>
      <c r="C70" s="52">
        <v>1.5226494099733535E-3</v>
      </c>
      <c r="D70" s="53">
        <v>3.8993276929574709E-2</v>
      </c>
      <c r="E70" s="54">
        <v>10508</v>
      </c>
      <c r="F70" s="55">
        <v>0</v>
      </c>
      <c r="G70" s="8"/>
      <c r="H70" s="51" t="s">
        <v>131</v>
      </c>
      <c r="I70" s="68">
        <v>-1.1379752422733165E-3</v>
      </c>
      <c r="J70" s="70"/>
      <c r="K70" s="9">
        <f t="shared" si="4"/>
        <v>-2.9139446448531593E-2</v>
      </c>
      <c r="L70" s="9">
        <f t="shared" si="1"/>
        <v>4.4436822643586111E-5</v>
      </c>
    </row>
    <row r="71" spans="2:12" x14ac:dyDescent="0.2">
      <c r="B71" s="51" t="s">
        <v>132</v>
      </c>
      <c r="C71" s="52">
        <v>5.7099352874000761E-4</v>
      </c>
      <c r="D71" s="53">
        <v>2.3889784599421683E-2</v>
      </c>
      <c r="E71" s="54">
        <v>10508</v>
      </c>
      <c r="F71" s="55">
        <v>0</v>
      </c>
      <c r="G71" s="8"/>
      <c r="H71" s="51" t="s">
        <v>132</v>
      </c>
      <c r="I71" s="68">
        <v>-3.6540056490135479E-3</v>
      </c>
      <c r="J71" s="70"/>
      <c r="K71" s="9">
        <f t="shared" si="4"/>
        <v>-0.15286530609917623</v>
      </c>
      <c r="L71" s="9">
        <f t="shared" si="1"/>
        <v>8.7334968253195328E-5</v>
      </c>
    </row>
    <row r="72" spans="2:12" x14ac:dyDescent="0.2">
      <c r="B72" s="51" t="s">
        <v>134</v>
      </c>
      <c r="C72" s="52">
        <v>1.7129805862200233E-3</v>
      </c>
      <c r="D72" s="53">
        <v>4.1354673699358482E-2</v>
      </c>
      <c r="E72" s="54">
        <v>10508</v>
      </c>
      <c r="F72" s="55">
        <v>0</v>
      </c>
      <c r="G72" s="8"/>
      <c r="H72" s="51" t="s">
        <v>134</v>
      </c>
      <c r="I72" s="68">
        <v>-7.9104100684931431E-3</v>
      </c>
      <c r="J72" s="70"/>
      <c r="K72" s="9">
        <f t="shared" si="4"/>
        <v>-0.19095446737231239</v>
      </c>
      <c r="L72" s="9">
        <f t="shared" ref="L72:L98" si="5">((0-C72)/D72)*I72</f>
        <v>3.2766257509071723E-4</v>
      </c>
    </row>
    <row r="73" spans="2:12" x14ac:dyDescent="0.2">
      <c r="B73" s="51" t="s">
        <v>135</v>
      </c>
      <c r="C73" s="52">
        <v>1.9033117624666921E-4</v>
      </c>
      <c r="D73" s="53">
        <v>1.3795400013934605E-2</v>
      </c>
      <c r="E73" s="54">
        <v>10508</v>
      </c>
      <c r="F73" s="55">
        <v>0</v>
      </c>
      <c r="G73" s="8"/>
      <c r="H73" s="51" t="s">
        <v>135</v>
      </c>
      <c r="I73" s="68">
        <v>-1.3427860889160652E-3</v>
      </c>
      <c r="J73" s="70"/>
      <c r="K73" s="9">
        <f t="shared" si="4"/>
        <v>-9.73172589054494E-2</v>
      </c>
      <c r="L73" s="9">
        <f t="shared" si="5"/>
        <v>1.8526034438501694E-5</v>
      </c>
    </row>
    <row r="74" spans="2:12" x14ac:dyDescent="0.2">
      <c r="B74" s="51" t="s">
        <v>136</v>
      </c>
      <c r="C74" s="52">
        <v>1.6178149980966882E-3</v>
      </c>
      <c r="D74" s="53">
        <v>4.0191434393335473E-2</v>
      </c>
      <c r="E74" s="54">
        <v>10508</v>
      </c>
      <c r="F74" s="55">
        <v>0</v>
      </c>
      <c r="G74" s="8"/>
      <c r="H74" s="51" t="s">
        <v>136</v>
      </c>
      <c r="I74" s="68">
        <v>-8.3356414958204571E-3</v>
      </c>
      <c r="J74" s="70"/>
      <c r="K74" s="9">
        <f t="shared" si="4"/>
        <v>-0.20706292511345994</v>
      </c>
      <c r="L74" s="9">
        <f t="shared" si="5"/>
        <v>3.355323350423047E-4</v>
      </c>
    </row>
    <row r="75" spans="2:12" x14ac:dyDescent="0.2">
      <c r="B75" s="51" t="s">
        <v>137</v>
      </c>
      <c r="C75" s="52">
        <v>3.8066235249333843E-4</v>
      </c>
      <c r="D75" s="53">
        <v>1.9507784709697606E-2</v>
      </c>
      <c r="E75" s="54">
        <v>10508</v>
      </c>
      <c r="F75" s="55">
        <v>0</v>
      </c>
      <c r="G75" s="8"/>
      <c r="H75" s="51" t="s">
        <v>137</v>
      </c>
      <c r="I75" s="68">
        <v>-3.7659923911784433E-5</v>
      </c>
      <c r="J75" s="70"/>
      <c r="K75" s="9">
        <f t="shared" si="4"/>
        <v>-1.9297725885727699E-3</v>
      </c>
      <c r="L75" s="9">
        <f t="shared" si="5"/>
        <v>7.3487151126152708E-7</v>
      </c>
    </row>
    <row r="76" spans="2:12" x14ac:dyDescent="0.2">
      <c r="B76" s="51" t="s">
        <v>138</v>
      </c>
      <c r="C76" s="52">
        <v>0.61191473163304155</v>
      </c>
      <c r="D76" s="53">
        <v>0.48733735179165588</v>
      </c>
      <c r="E76" s="54">
        <v>10508</v>
      </c>
      <c r="F76" s="55">
        <v>0</v>
      </c>
      <c r="G76" s="8"/>
      <c r="H76" s="51" t="s">
        <v>138</v>
      </c>
      <c r="I76" s="68">
        <v>-0.12180225294694361</v>
      </c>
      <c r="J76" s="70"/>
      <c r="K76" s="9">
        <f t="shared" si="4"/>
        <v>-9.6995766585162679E-2</v>
      </c>
      <c r="L76" s="9">
        <f t="shared" si="5"/>
        <v>0.15293839606243162</v>
      </c>
    </row>
    <row r="77" spans="2:12" x14ac:dyDescent="0.2">
      <c r="B77" s="51" t="s">
        <v>139</v>
      </c>
      <c r="C77" s="52">
        <v>1.427483821850019E-3</v>
      </c>
      <c r="D77" s="53">
        <v>3.7756877229407418E-2</v>
      </c>
      <c r="E77" s="54">
        <v>10508</v>
      </c>
      <c r="F77" s="55">
        <v>0</v>
      </c>
      <c r="G77" s="8"/>
      <c r="H77" s="51" t="s">
        <v>139</v>
      </c>
      <c r="I77" s="68">
        <v>-2.6315548746541147E-3</v>
      </c>
      <c r="J77" s="70"/>
      <c r="K77" s="9">
        <f t="shared" si="4"/>
        <v>-6.9597873698027696E-2</v>
      </c>
      <c r="L77" s="9">
        <f t="shared" si="5"/>
        <v>9.9491861762166726E-5</v>
      </c>
    </row>
    <row r="78" spans="2:12" x14ac:dyDescent="0.2">
      <c r="B78" s="51" t="s">
        <v>140</v>
      </c>
      <c r="C78" s="52">
        <v>1.0468214693566806E-3</v>
      </c>
      <c r="D78" s="53">
        <v>3.2339220162742613E-2</v>
      </c>
      <c r="E78" s="54">
        <v>10508</v>
      </c>
      <c r="F78" s="55">
        <v>0</v>
      </c>
      <c r="G78" s="8"/>
      <c r="H78" s="51" t="s">
        <v>140</v>
      </c>
      <c r="I78" s="68">
        <v>4.0101025143527494E-3</v>
      </c>
      <c r="J78" s="70"/>
      <c r="K78" s="9">
        <f t="shared" si="4"/>
        <v>0.12387140545712753</v>
      </c>
      <c r="L78" s="9">
        <f t="shared" si="5"/>
        <v>-1.298071315641043E-4</v>
      </c>
    </row>
    <row r="79" spans="2:12" x14ac:dyDescent="0.2">
      <c r="B79" s="51" t="s">
        <v>141</v>
      </c>
      <c r="C79" s="52">
        <v>2.2839741149600305E-3</v>
      </c>
      <c r="D79" s="53">
        <v>4.7738605521593251E-2</v>
      </c>
      <c r="E79" s="54">
        <v>10508</v>
      </c>
      <c r="F79" s="55">
        <v>0</v>
      </c>
      <c r="G79" s="8"/>
      <c r="H79" s="51" t="s">
        <v>141</v>
      </c>
      <c r="I79" s="68">
        <v>9.2233934356132623E-3</v>
      </c>
      <c r="J79" s="70"/>
      <c r="K79" s="9">
        <f t="shared" si="4"/>
        <v>0.19276489841312622</v>
      </c>
      <c r="L79" s="9">
        <f t="shared" si="5"/>
        <v>-4.4127790556228814E-4</v>
      </c>
    </row>
    <row r="80" spans="2:12" x14ac:dyDescent="0.2">
      <c r="B80" s="51" t="s">
        <v>142</v>
      </c>
      <c r="C80" s="52">
        <v>0.37238294632660829</v>
      </c>
      <c r="D80" s="53">
        <v>0.48346264721084137</v>
      </c>
      <c r="E80" s="54">
        <v>10508</v>
      </c>
      <c r="F80" s="55">
        <v>0</v>
      </c>
      <c r="G80" s="8"/>
      <c r="H80" s="51" t="s">
        <v>142</v>
      </c>
      <c r="I80" s="68">
        <v>0.12463152403878622</v>
      </c>
      <c r="J80" s="70"/>
      <c r="K80" s="9">
        <f t="shared" si="4"/>
        <v>0.16179299551540088</v>
      </c>
      <c r="L80" s="9">
        <f t="shared" si="5"/>
        <v>-9.5996359583284854E-2</v>
      </c>
    </row>
    <row r="81" spans="2:12" x14ac:dyDescent="0.2">
      <c r="B81" s="51" t="s">
        <v>143</v>
      </c>
      <c r="C81" s="52">
        <v>3.3307955843167119E-3</v>
      </c>
      <c r="D81" s="53">
        <v>5.7619591602985763E-2</v>
      </c>
      <c r="E81" s="54">
        <v>10508</v>
      </c>
      <c r="F81" s="55">
        <v>0</v>
      </c>
      <c r="G81" s="8"/>
      <c r="H81" s="51" t="s">
        <v>143</v>
      </c>
      <c r="I81" s="68">
        <v>-4.5066258494316485E-3</v>
      </c>
      <c r="J81" s="70"/>
      <c r="K81" s="9">
        <f t="shared" si="4"/>
        <v>-7.795291627369752E-2</v>
      </c>
      <c r="L81" s="9">
        <f t="shared" si="5"/>
        <v>2.6051294467482227E-4</v>
      </c>
    </row>
    <row r="82" spans="2:12" x14ac:dyDescent="0.2">
      <c r="B82" s="51" t="s">
        <v>144</v>
      </c>
      <c r="C82" s="52">
        <v>3.7114579368100493E-3</v>
      </c>
      <c r="D82" s="53">
        <v>6.0811470484299732E-2</v>
      </c>
      <c r="E82" s="54">
        <v>10508</v>
      </c>
      <c r="F82" s="55">
        <v>0</v>
      </c>
      <c r="G82" s="8"/>
      <c r="H82" s="51" t="s">
        <v>144</v>
      </c>
      <c r="I82" s="68">
        <v>-6.9962572204820472E-3</v>
      </c>
      <c r="J82" s="70"/>
      <c r="K82" s="9">
        <f t="shared" si="4"/>
        <v>-0.11462131815892711</v>
      </c>
      <c r="L82" s="9">
        <f t="shared" si="5"/>
        <v>4.2699698234770819E-4</v>
      </c>
    </row>
    <row r="83" spans="2:12" x14ac:dyDescent="0.2">
      <c r="B83" s="51" t="s">
        <v>145</v>
      </c>
      <c r="C83" s="52">
        <v>9.5165588123334607E-5</v>
      </c>
      <c r="D83" s="53">
        <v>9.7552851379809243E-3</v>
      </c>
      <c r="E83" s="54">
        <v>10508</v>
      </c>
      <c r="F83" s="55">
        <v>0</v>
      </c>
      <c r="G83" s="8"/>
      <c r="H83" s="51" t="s">
        <v>145</v>
      </c>
      <c r="I83" s="68">
        <v>-1.7483377638220269E-4</v>
      </c>
      <c r="J83" s="70"/>
      <c r="K83" s="9">
        <f t="shared" si="4"/>
        <v>-1.7920248947149872E-2</v>
      </c>
      <c r="L83" s="9">
        <f t="shared" si="5"/>
        <v>1.7055533403587963E-6</v>
      </c>
    </row>
    <row r="84" spans="2:12" x14ac:dyDescent="0.2">
      <c r="B84" s="51" t="s">
        <v>146</v>
      </c>
      <c r="C84" s="52">
        <v>1.5226494099733535E-3</v>
      </c>
      <c r="D84" s="53">
        <v>3.8993276929575105E-2</v>
      </c>
      <c r="E84" s="54">
        <v>10508</v>
      </c>
      <c r="F84" s="55">
        <v>0</v>
      </c>
      <c r="G84" s="8"/>
      <c r="H84" s="51" t="s">
        <v>146</v>
      </c>
      <c r="I84" s="68">
        <v>-8.6516285584289608E-3</v>
      </c>
      <c r="J84" s="70"/>
      <c r="K84" s="9">
        <f t="shared" ref="K84:K98" si="6">((1-C84)/D84)*I84</f>
        <v>-0.22153704026750259</v>
      </c>
      <c r="L84" s="9">
        <f t="shared" si="5"/>
        <v>3.378376519519673E-4</v>
      </c>
    </row>
    <row r="85" spans="2:12" x14ac:dyDescent="0.2">
      <c r="B85" s="51" t="s">
        <v>147</v>
      </c>
      <c r="C85" s="52">
        <v>1.6653977921583553E-2</v>
      </c>
      <c r="D85" s="53">
        <v>0.12797726977964966</v>
      </c>
      <c r="E85" s="54">
        <v>10508</v>
      </c>
      <c r="F85" s="55">
        <v>0</v>
      </c>
      <c r="G85" s="8"/>
      <c r="H85" s="51" t="s">
        <v>147</v>
      </c>
      <c r="I85" s="68">
        <v>-2.6113310056999687E-2</v>
      </c>
      <c r="J85" s="70"/>
      <c r="K85" s="9">
        <f t="shared" si="6"/>
        <v>-0.20064828396529999</v>
      </c>
      <c r="L85" s="9">
        <f t="shared" si="5"/>
        <v>3.3981853957154259E-3</v>
      </c>
    </row>
    <row r="86" spans="2:12" x14ac:dyDescent="0.2">
      <c r="B86" s="51" t="s">
        <v>148</v>
      </c>
      <c r="C86" s="52">
        <v>1.570232204035021E-2</v>
      </c>
      <c r="D86" s="53">
        <v>0.12432710934983705</v>
      </c>
      <c r="E86" s="54">
        <v>10508</v>
      </c>
      <c r="F86" s="55">
        <v>0</v>
      </c>
      <c r="G86" s="8"/>
      <c r="H86" s="51" t="s">
        <v>148</v>
      </c>
      <c r="I86" s="68">
        <v>-2.5374931422300726E-2</v>
      </c>
      <c r="J86" s="70"/>
      <c r="K86" s="9">
        <f t="shared" si="6"/>
        <v>-0.20089332252611158</v>
      </c>
      <c r="L86" s="9">
        <f t="shared" si="5"/>
        <v>3.2048146782179651E-3</v>
      </c>
    </row>
    <row r="87" spans="2:12" x14ac:dyDescent="0.2">
      <c r="B87" s="51" t="s">
        <v>149</v>
      </c>
      <c r="C87" s="52">
        <v>5.7099352874000761E-4</v>
      </c>
      <c r="D87" s="53">
        <v>2.3889784599419237E-2</v>
      </c>
      <c r="E87" s="54">
        <v>10508</v>
      </c>
      <c r="F87" s="55">
        <v>0</v>
      </c>
      <c r="G87" s="8"/>
      <c r="H87" s="51" t="s">
        <v>149</v>
      </c>
      <c r="I87" s="68">
        <v>-3.8255951936127823E-3</v>
      </c>
      <c r="J87" s="70"/>
      <c r="K87" s="9">
        <f t="shared" si="6"/>
        <v>-0.16004375374764149</v>
      </c>
      <c r="L87" s="9">
        <f t="shared" si="5"/>
        <v>9.1436157159193384E-5</v>
      </c>
    </row>
    <row r="88" spans="2:12" x14ac:dyDescent="0.2">
      <c r="B88" s="51" t="s">
        <v>150</v>
      </c>
      <c r="C88" s="52">
        <v>1.9033117624666919E-4</v>
      </c>
      <c r="D88" s="53">
        <v>1.3795400013933227E-2</v>
      </c>
      <c r="E88" s="54">
        <v>10508</v>
      </c>
      <c r="F88" s="55">
        <v>0</v>
      </c>
      <c r="G88" s="8"/>
      <c r="H88" s="51" t="s">
        <v>150</v>
      </c>
      <c r="I88" s="68">
        <v>-1.0712495982490361E-3</v>
      </c>
      <c r="J88" s="70"/>
      <c r="K88" s="9">
        <f t="shared" si="6"/>
        <v>-7.7637886902242867E-2</v>
      </c>
      <c r="L88" s="9">
        <f t="shared" si="5"/>
        <v>1.4779723377544805E-5</v>
      </c>
    </row>
    <row r="89" spans="2:12" x14ac:dyDescent="0.2">
      <c r="B89" s="51" t="s">
        <v>151</v>
      </c>
      <c r="C89" s="52">
        <v>6.6615911686334218E-4</v>
      </c>
      <c r="D89" s="53">
        <v>2.5802688001771434E-2</v>
      </c>
      <c r="E89" s="54">
        <v>10508</v>
      </c>
      <c r="F89" s="55">
        <v>0</v>
      </c>
      <c r="G89" s="8"/>
      <c r="H89" s="51" t="s">
        <v>151</v>
      </c>
      <c r="I89" s="68">
        <v>-3.0291235206459E-3</v>
      </c>
      <c r="J89" s="70"/>
      <c r="K89" s="9">
        <f t="shared" si="6"/>
        <v>-0.11731745321218846</v>
      </c>
      <c r="L89" s="9">
        <f t="shared" si="5"/>
        <v>7.8204187456939252E-5</v>
      </c>
    </row>
    <row r="90" spans="2:12" x14ac:dyDescent="0.2">
      <c r="B90" s="51" t="s">
        <v>152</v>
      </c>
      <c r="C90" s="52">
        <v>0.61857632280167496</v>
      </c>
      <c r="D90" s="53">
        <v>0.4857593140063573</v>
      </c>
      <c r="E90" s="54">
        <v>10508</v>
      </c>
      <c r="F90" s="55">
        <v>0</v>
      </c>
      <c r="G90" s="8"/>
      <c r="H90" s="51" t="s">
        <v>152</v>
      </c>
      <c r="I90" s="68">
        <v>0.11459637967728085</v>
      </c>
      <c r="J90" s="70"/>
      <c r="K90" s="9">
        <f t="shared" si="6"/>
        <v>8.9982366307343367E-2</v>
      </c>
      <c r="L90" s="9">
        <f t="shared" si="5"/>
        <v>-0.14592948627687924</v>
      </c>
    </row>
    <row r="91" spans="2:12" x14ac:dyDescent="0.2">
      <c r="B91" s="51" t="s">
        <v>153</v>
      </c>
      <c r="C91" s="52">
        <v>2.0936429387133615E-3</v>
      </c>
      <c r="D91" s="53">
        <v>4.5710594422960493E-2</v>
      </c>
      <c r="E91" s="54">
        <v>10508</v>
      </c>
      <c r="F91" s="55">
        <v>0</v>
      </c>
      <c r="G91" s="8"/>
      <c r="H91" s="51" t="s">
        <v>153</v>
      </c>
      <c r="I91" s="68">
        <v>6.486067557881595E-3</v>
      </c>
      <c r="J91" s="70"/>
      <c r="K91" s="9">
        <f t="shared" si="6"/>
        <v>0.14159710959890467</v>
      </c>
      <c r="L91" s="9">
        <f t="shared" si="5"/>
        <v>-2.9707575921952161E-4</v>
      </c>
    </row>
    <row r="92" spans="2:12" x14ac:dyDescent="0.2">
      <c r="B92" s="51" t="s">
        <v>154</v>
      </c>
      <c r="C92" s="52">
        <v>7.1754853444994285E-2</v>
      </c>
      <c r="D92" s="53">
        <v>0.25809384662078272</v>
      </c>
      <c r="E92" s="54">
        <v>10508</v>
      </c>
      <c r="F92" s="55">
        <v>0</v>
      </c>
      <c r="G92" s="8"/>
      <c r="H92" s="51" t="s">
        <v>154</v>
      </c>
      <c r="I92" s="68">
        <v>-1.5231736122247864E-2</v>
      </c>
      <c r="J92" s="70"/>
      <c r="K92" s="9">
        <f t="shared" si="6"/>
        <v>-5.4781566140386366E-2</v>
      </c>
      <c r="L92" s="9">
        <f t="shared" si="5"/>
        <v>4.2347038004768621E-3</v>
      </c>
    </row>
    <row r="93" spans="2:12" x14ac:dyDescent="0.2">
      <c r="B93" s="51" t="s">
        <v>155</v>
      </c>
      <c r="C93" s="52">
        <v>1.3323182337266844E-2</v>
      </c>
      <c r="D93" s="53">
        <v>0.11466004659272923</v>
      </c>
      <c r="E93" s="54">
        <v>10508</v>
      </c>
      <c r="F93" s="55">
        <v>0</v>
      </c>
      <c r="G93" s="8"/>
      <c r="H93" s="51" t="s">
        <v>155</v>
      </c>
      <c r="I93" s="68">
        <v>1.1800170127490885E-2</v>
      </c>
      <c r="J93" s="70"/>
      <c r="K93" s="9">
        <f t="shared" si="6"/>
        <v>0.10154325464934751</v>
      </c>
      <c r="L93" s="9">
        <f t="shared" si="5"/>
        <v>-1.3711473428731338E-3</v>
      </c>
    </row>
    <row r="94" spans="2:12" x14ac:dyDescent="0.2">
      <c r="B94" s="51" t="s">
        <v>156</v>
      </c>
      <c r="C94" s="52">
        <v>9.5165588123334599E-4</v>
      </c>
      <c r="D94" s="53">
        <v>3.0835705272190199E-2</v>
      </c>
      <c r="E94" s="54">
        <v>10508</v>
      </c>
      <c r="F94" s="55">
        <v>0</v>
      </c>
      <c r="G94" s="8"/>
      <c r="H94" s="51" t="s">
        <v>156</v>
      </c>
      <c r="I94" s="68">
        <v>-4.0190758845241809E-3</v>
      </c>
      <c r="J94" s="70"/>
      <c r="K94" s="9">
        <f t="shared" si="6"/>
        <v>-0.13021434314144859</v>
      </c>
      <c r="L94" s="9">
        <f t="shared" si="5"/>
        <v>1.2403728628448141E-4</v>
      </c>
    </row>
    <row r="95" spans="2:12" x14ac:dyDescent="0.2">
      <c r="B95" s="51" t="s">
        <v>157</v>
      </c>
      <c r="C95" s="52">
        <v>0.25713741910925009</v>
      </c>
      <c r="D95" s="53">
        <v>0.43707659151607509</v>
      </c>
      <c r="E95" s="54">
        <v>10508</v>
      </c>
      <c r="F95" s="55">
        <v>0</v>
      </c>
      <c r="G95" s="8"/>
      <c r="H95" s="51" t="s">
        <v>157</v>
      </c>
      <c r="I95" s="68">
        <v>-0.10574996811898295</v>
      </c>
      <c r="J95" s="70"/>
      <c r="K95" s="9">
        <f t="shared" si="6"/>
        <v>-0.17973438928287455</v>
      </c>
      <c r="L95" s="9">
        <f t="shared" si="5"/>
        <v>6.2213978970321174E-2</v>
      </c>
    </row>
    <row r="96" spans="2:12" x14ac:dyDescent="0.2">
      <c r="B96" s="51" t="s">
        <v>158</v>
      </c>
      <c r="C96" s="52">
        <v>7.6132470498667675E-4</v>
      </c>
      <c r="D96" s="53">
        <v>2.7582920319002491E-2</v>
      </c>
      <c r="E96" s="54">
        <v>10508</v>
      </c>
      <c r="F96" s="55">
        <v>0</v>
      </c>
      <c r="G96" s="8"/>
      <c r="H96" s="51" t="s">
        <v>158</v>
      </c>
      <c r="I96" s="68">
        <v>-7.1317405730169834E-4</v>
      </c>
      <c r="J96" s="70"/>
      <c r="K96" s="9">
        <f t="shared" si="6"/>
        <v>-2.5835955440221152E-2</v>
      </c>
      <c r="L96" s="9">
        <f t="shared" si="5"/>
        <v>1.9684537478263732E-5</v>
      </c>
    </row>
    <row r="97" spans="2:13" x14ac:dyDescent="0.2">
      <c r="B97" s="51" t="s">
        <v>159</v>
      </c>
      <c r="C97" s="52">
        <v>4.3300342596117244E-2</v>
      </c>
      <c r="D97" s="53">
        <v>0.20354204867081285</v>
      </c>
      <c r="E97" s="54">
        <v>10508</v>
      </c>
      <c r="F97" s="55">
        <v>0</v>
      </c>
      <c r="G97" s="8"/>
      <c r="H97" s="51" t="s">
        <v>159</v>
      </c>
      <c r="I97" s="68">
        <v>1.3927326729894553E-2</v>
      </c>
      <c r="J97" s="70"/>
      <c r="K97" s="9">
        <f t="shared" si="6"/>
        <v>6.5461995681252605E-2</v>
      </c>
      <c r="L97" s="9">
        <f t="shared" si="5"/>
        <v>-2.9628178687923935E-3</v>
      </c>
    </row>
    <row r="98" spans="2:13" x14ac:dyDescent="0.2">
      <c r="B98" s="51" t="s">
        <v>51</v>
      </c>
      <c r="C98" s="52">
        <v>0.84040730871716784</v>
      </c>
      <c r="D98" s="53">
        <v>0.36624531296384405</v>
      </c>
      <c r="E98" s="54">
        <v>10508</v>
      </c>
      <c r="F98" s="55">
        <v>0</v>
      </c>
      <c r="G98" s="8"/>
      <c r="H98" s="51" t="s">
        <v>51</v>
      </c>
      <c r="I98" s="68">
        <v>2.4773204557751949E-2</v>
      </c>
      <c r="J98" s="70"/>
      <c r="K98" s="9">
        <f t="shared" si="6"/>
        <v>1.0795011559539224E-2</v>
      </c>
      <c r="L98" s="9">
        <f t="shared" si="5"/>
        <v>-5.6846003030584895E-2</v>
      </c>
    </row>
    <row r="99" spans="2:13" ht="15.75" thickBot="1" x14ac:dyDescent="0.25">
      <c r="B99" s="56" t="s">
        <v>52</v>
      </c>
      <c r="C99" s="57">
        <v>1.9840121811952798</v>
      </c>
      <c r="D99" s="58">
        <v>1.243745714426775</v>
      </c>
      <c r="E99" s="59">
        <v>10508</v>
      </c>
      <c r="F99" s="60">
        <v>0</v>
      </c>
      <c r="G99" s="8"/>
      <c r="H99" s="56" t="s">
        <v>52</v>
      </c>
      <c r="I99" s="69">
        <v>-5.2673557078521421E-2</v>
      </c>
      <c r="J99" s="70"/>
      <c r="K99" s="9"/>
      <c r="L99" s="9"/>
      <c r="M99" s="2" t="str">
        <f>"((memsleep-"&amp;C99&amp;")/"&amp;D99&amp;")*("&amp;I99&amp;")"</f>
        <v>((memsleep-1.98401218119528)/1.24374571442677)*(-0.0526735570785214)</v>
      </c>
    </row>
    <row r="100" spans="2:13" ht="15.75" thickTop="1" x14ac:dyDescent="0.2">
      <c r="B100" s="61" t="s">
        <v>46</v>
      </c>
      <c r="C100" s="61"/>
      <c r="D100" s="61"/>
      <c r="E100" s="61"/>
      <c r="F100" s="61"/>
      <c r="G100" s="8"/>
      <c r="H100" s="61" t="s">
        <v>7</v>
      </c>
      <c r="I100" s="61"/>
      <c r="J100" s="70"/>
      <c r="K100" s="9"/>
      <c r="L100" s="9"/>
    </row>
  </sheetData>
  <mergeCells count="7">
    <mergeCell ref="K5:L5"/>
    <mergeCell ref="B5:F5"/>
    <mergeCell ref="B6"/>
    <mergeCell ref="B100:F100"/>
    <mergeCell ref="H4:I4"/>
    <mergeCell ref="H5:H6"/>
    <mergeCell ref="H100:I100"/>
  </mergeCells>
  <pageMargins left="0.25" right="0.2" top="0.25" bottom="0.25" header="0.55000000000000004" footer="0.05"/>
  <pageSetup scale="50" fitToHeight="0" orientation="landscape" r:id="rId1"/>
  <rowBreaks count="1" manualBreakCount="1">
    <brk id="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20"/>
  <sheetViews>
    <sheetView zoomScaleNormal="100" workbookViewId="0"/>
  </sheetViews>
  <sheetFormatPr defaultColWidth="9.140625" defaultRowHeight="15" x14ac:dyDescent="0.25"/>
  <cols>
    <col min="1" max="1" width="9.140625" style="2" customWidth="1"/>
    <col min="2" max="2" width="60.7109375" style="2" customWidth="1"/>
    <col min="3" max="3" width="9.140625" style="2" customWidth="1"/>
    <col min="4" max="4" width="12.7109375" style="2" customWidth="1"/>
    <col min="5" max="5" width="9.140625" style="2" customWidth="1"/>
    <col min="6" max="6" width="8.85546875" style="2" bestFit="1" customWidth="1"/>
    <col min="7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11</v>
      </c>
      <c r="B1" s="2" t="s">
        <v>162</v>
      </c>
    </row>
    <row r="4" spans="1:12" ht="15.75" thickBot="1" x14ac:dyDescent="0.25">
      <c r="H4" s="71" t="s">
        <v>6</v>
      </c>
      <c r="I4" s="71"/>
      <c r="J4" s="96"/>
    </row>
    <row r="5" spans="1:12" ht="16.5" thickTop="1" thickBot="1" x14ac:dyDescent="0.25">
      <c r="B5" s="71" t="s">
        <v>0</v>
      </c>
      <c r="C5" s="71"/>
      <c r="D5" s="71"/>
      <c r="E5" s="71"/>
      <c r="F5" s="71"/>
      <c r="G5" s="5"/>
      <c r="H5" s="97" t="s">
        <v>45</v>
      </c>
      <c r="I5" s="98" t="s">
        <v>4</v>
      </c>
      <c r="J5" s="96"/>
      <c r="K5" s="10" t="s">
        <v>8</v>
      </c>
      <c r="L5" s="10"/>
    </row>
    <row r="6" spans="1:12" ht="27" thickTop="1" thickBot="1" x14ac:dyDescent="0.25">
      <c r="B6" s="72" t="s">
        <v>45</v>
      </c>
      <c r="C6" s="73" t="s">
        <v>1</v>
      </c>
      <c r="D6" s="74" t="s">
        <v>160</v>
      </c>
      <c r="E6" s="74" t="s">
        <v>161</v>
      </c>
      <c r="F6" s="75" t="s">
        <v>2</v>
      </c>
      <c r="G6" s="5"/>
      <c r="H6" s="99"/>
      <c r="I6" s="100" t="s">
        <v>5</v>
      </c>
      <c r="J6" s="96"/>
      <c r="K6" s="1" t="s">
        <v>9</v>
      </c>
      <c r="L6" s="1" t="s">
        <v>10</v>
      </c>
    </row>
    <row r="7" spans="1:12" ht="15.75" thickTop="1" x14ac:dyDescent="0.2">
      <c r="B7" s="76" t="s">
        <v>65</v>
      </c>
      <c r="C7" s="77">
        <v>7.1245515120451049E-3</v>
      </c>
      <c r="D7" s="78">
        <v>8.4107995274087258E-2</v>
      </c>
      <c r="E7" s="79">
        <v>19510</v>
      </c>
      <c r="F7" s="80">
        <v>0</v>
      </c>
      <c r="G7" s="5"/>
      <c r="H7" s="76" t="s">
        <v>65</v>
      </c>
      <c r="I7" s="101">
        <v>2.9577482047953855E-2</v>
      </c>
      <c r="J7" s="96"/>
      <c r="K7" s="9">
        <f>((1-C7)/D7)*I7</f>
        <v>0.34915534079498139</v>
      </c>
      <c r="L7" s="9">
        <f>((0-C7)/D7)*I7</f>
        <v>-2.5054252423985547E-3</v>
      </c>
    </row>
    <row r="8" spans="1:12" x14ac:dyDescent="0.2">
      <c r="B8" s="81" t="s">
        <v>66</v>
      </c>
      <c r="C8" s="82">
        <v>1.3275243464889799E-2</v>
      </c>
      <c r="D8" s="83">
        <v>0.11445384576377407</v>
      </c>
      <c r="E8" s="84">
        <v>19510</v>
      </c>
      <c r="F8" s="85">
        <v>0</v>
      </c>
      <c r="G8" s="5"/>
      <c r="H8" s="81" t="s">
        <v>66</v>
      </c>
      <c r="I8" s="102">
        <v>9.1760293845495854E-3</v>
      </c>
      <c r="J8" s="96"/>
      <c r="K8" s="9">
        <f t="shared" ref="K8:K71" si="0">((1-C8)/D8)*I8</f>
        <v>7.9108004628486384E-2</v>
      </c>
      <c r="L8" s="9">
        <f t="shared" ref="L8:L71" si="1">((0-C8)/D8)*I8</f>
        <v>-1.0643069554193535E-3</v>
      </c>
    </row>
    <row r="9" spans="1:12" x14ac:dyDescent="0.2">
      <c r="B9" s="81" t="s">
        <v>67</v>
      </c>
      <c r="C9" s="82">
        <v>1.9477191184008201E-3</v>
      </c>
      <c r="D9" s="83">
        <v>4.4091100588843829E-2</v>
      </c>
      <c r="E9" s="84">
        <v>19510</v>
      </c>
      <c r="F9" s="85">
        <v>0</v>
      </c>
      <c r="G9" s="5"/>
      <c r="H9" s="81" t="s">
        <v>67</v>
      </c>
      <c r="I9" s="102">
        <v>-3.141173760525421E-3</v>
      </c>
      <c r="J9" s="96"/>
      <c r="K9" s="9">
        <f t="shared" si="0"/>
        <v>-7.1104045815791578E-2</v>
      </c>
      <c r="L9" s="9">
        <f t="shared" si="1"/>
        <v>1.3876097683854149E-4</v>
      </c>
    </row>
    <row r="10" spans="1:12" x14ac:dyDescent="0.2">
      <c r="B10" s="81" t="s">
        <v>68</v>
      </c>
      <c r="C10" s="82">
        <v>7.7908764736032803E-3</v>
      </c>
      <c r="D10" s="83">
        <v>8.7923688241108924E-2</v>
      </c>
      <c r="E10" s="84">
        <v>19510</v>
      </c>
      <c r="F10" s="85">
        <v>0</v>
      </c>
      <c r="G10" s="5"/>
      <c r="H10" s="81" t="s">
        <v>68</v>
      </c>
      <c r="I10" s="102">
        <v>3.8629771815791759E-4</v>
      </c>
      <c r="J10" s="96"/>
      <c r="K10" s="9">
        <f t="shared" si="0"/>
        <v>4.3593271394921666E-3</v>
      </c>
      <c r="L10" s="9">
        <f t="shared" si="1"/>
        <v>-3.4229658291290911E-5</v>
      </c>
    </row>
    <row r="11" spans="1:12" x14ac:dyDescent="0.2">
      <c r="B11" s="81" t="s">
        <v>47</v>
      </c>
      <c r="C11" s="82">
        <v>0.93716043054843667</v>
      </c>
      <c r="D11" s="83">
        <v>0.24268040013227357</v>
      </c>
      <c r="E11" s="84">
        <v>19510</v>
      </c>
      <c r="F11" s="85">
        <v>0</v>
      </c>
      <c r="G11" s="5"/>
      <c r="H11" s="81" t="s">
        <v>47</v>
      </c>
      <c r="I11" s="102">
        <v>-9.4368654302408872E-3</v>
      </c>
      <c r="J11" s="96"/>
      <c r="K11" s="9">
        <f t="shared" si="0"/>
        <v>-2.4435783041624227E-3</v>
      </c>
      <c r="L11" s="9">
        <f t="shared" si="1"/>
        <v>3.6442402702533211E-2</v>
      </c>
    </row>
    <row r="12" spans="1:12" x14ac:dyDescent="0.2">
      <c r="B12" s="81" t="s">
        <v>69</v>
      </c>
      <c r="C12" s="82">
        <v>2.9215786776012297E-3</v>
      </c>
      <c r="D12" s="83">
        <v>5.3973997198086418E-2</v>
      </c>
      <c r="E12" s="84">
        <v>19510</v>
      </c>
      <c r="F12" s="85">
        <v>0</v>
      </c>
      <c r="G12" s="5"/>
      <c r="H12" s="81" t="s">
        <v>69</v>
      </c>
      <c r="I12" s="102">
        <v>-5.5204537120955507E-3</v>
      </c>
      <c r="J12" s="96"/>
      <c r="K12" s="9">
        <f t="shared" si="0"/>
        <v>-0.10198105676773477</v>
      </c>
      <c r="L12" s="9">
        <f t="shared" si="1"/>
        <v>2.9881870332395415E-4</v>
      </c>
    </row>
    <row r="13" spans="1:12" x14ac:dyDescent="0.2">
      <c r="B13" s="81" t="s">
        <v>70</v>
      </c>
      <c r="C13" s="82">
        <v>2.0502306509482316E-3</v>
      </c>
      <c r="D13" s="83">
        <v>4.5234191507023062E-2</v>
      </c>
      <c r="E13" s="84">
        <v>19510</v>
      </c>
      <c r="F13" s="85">
        <v>0</v>
      </c>
      <c r="G13" s="5"/>
      <c r="H13" s="81" t="s">
        <v>70</v>
      </c>
      <c r="I13" s="102">
        <v>-1.0533028399934375E-2</v>
      </c>
      <c r="J13" s="96"/>
      <c r="K13" s="9">
        <f t="shared" si="0"/>
        <v>-0.2323780510287117</v>
      </c>
      <c r="L13" s="9">
        <f t="shared" si="1"/>
        <v>4.7740739810726591E-4</v>
      </c>
    </row>
    <row r="14" spans="1:12" x14ac:dyDescent="0.2">
      <c r="B14" s="81" t="s">
        <v>71</v>
      </c>
      <c r="C14" s="82">
        <v>3.8441824705279346E-3</v>
      </c>
      <c r="D14" s="83">
        <v>6.1883770253559595E-2</v>
      </c>
      <c r="E14" s="84">
        <v>19510</v>
      </c>
      <c r="F14" s="85">
        <v>0</v>
      </c>
      <c r="G14" s="5"/>
      <c r="H14" s="81" t="s">
        <v>71</v>
      </c>
      <c r="I14" s="102">
        <v>-1.3094851808501704E-2</v>
      </c>
      <c r="J14" s="96"/>
      <c r="K14" s="9">
        <f t="shared" si="0"/>
        <v>-0.21079053126978753</v>
      </c>
      <c r="L14" s="9">
        <f t="shared" si="1"/>
        <v>8.1344429355462134E-4</v>
      </c>
    </row>
    <row r="15" spans="1:12" x14ac:dyDescent="0.2">
      <c r="B15" s="81" t="s">
        <v>72</v>
      </c>
      <c r="C15" s="82">
        <v>1.3839056893900563E-3</v>
      </c>
      <c r="D15" s="83">
        <v>3.7176085499222647E-2</v>
      </c>
      <c r="E15" s="84">
        <v>19510</v>
      </c>
      <c r="F15" s="85">
        <v>0</v>
      </c>
      <c r="G15" s="5"/>
      <c r="H15" s="81" t="s">
        <v>72</v>
      </c>
      <c r="I15" s="102">
        <v>-9.7513101484950175E-3</v>
      </c>
      <c r="J15" s="96"/>
      <c r="K15" s="9">
        <f t="shared" si="0"/>
        <v>-0.26193761726487119</v>
      </c>
      <c r="L15" s="9">
        <f t="shared" si="1"/>
        <v>3.6299931561625625E-4</v>
      </c>
    </row>
    <row r="16" spans="1:12" x14ac:dyDescent="0.2">
      <c r="B16" s="81" t="s">
        <v>48</v>
      </c>
      <c r="C16" s="82">
        <v>9.2772936955407472E-3</v>
      </c>
      <c r="D16" s="83">
        <v>9.5873336463718734E-2</v>
      </c>
      <c r="E16" s="84">
        <v>19510</v>
      </c>
      <c r="F16" s="85">
        <v>0</v>
      </c>
      <c r="G16" s="5"/>
      <c r="H16" s="81" t="s">
        <v>48</v>
      </c>
      <c r="I16" s="102">
        <v>8.4743723645891802E-4</v>
      </c>
      <c r="J16" s="96"/>
      <c r="K16" s="9">
        <f t="shared" si="0"/>
        <v>8.7571304316239277E-3</v>
      </c>
      <c r="L16" s="9">
        <f t="shared" si="1"/>
        <v>-8.2003239077237859E-5</v>
      </c>
    </row>
    <row r="17" spans="2:12" x14ac:dyDescent="0.2">
      <c r="B17" s="81" t="s">
        <v>73</v>
      </c>
      <c r="C17" s="82">
        <v>3.5879036391594057E-4</v>
      </c>
      <c r="D17" s="83">
        <v>1.893884943204957E-2</v>
      </c>
      <c r="E17" s="84">
        <v>19510</v>
      </c>
      <c r="F17" s="85">
        <v>0</v>
      </c>
      <c r="G17" s="5"/>
      <c r="H17" s="81" t="s">
        <v>73</v>
      </c>
      <c r="I17" s="102">
        <v>5.5326721707861463E-3</v>
      </c>
      <c r="J17" s="96"/>
      <c r="K17" s="9">
        <f t="shared" si="0"/>
        <v>0.29202867477076877</v>
      </c>
      <c r="L17" s="9">
        <f t="shared" si="1"/>
        <v>-1.0481468099243097E-4</v>
      </c>
    </row>
    <row r="18" spans="2:12" x14ac:dyDescent="0.2">
      <c r="B18" s="81" t="s">
        <v>74</v>
      </c>
      <c r="C18" s="82">
        <v>2.5627883136852895E-4</v>
      </c>
      <c r="D18" s="83">
        <v>1.6007069863149301E-2</v>
      </c>
      <c r="E18" s="84">
        <v>19510</v>
      </c>
      <c r="F18" s="85">
        <v>0</v>
      </c>
      <c r="G18" s="5"/>
      <c r="H18" s="81" t="s">
        <v>74</v>
      </c>
      <c r="I18" s="102">
        <v>4.9129911265236963E-3</v>
      </c>
      <c r="J18" s="96"/>
      <c r="K18" s="9">
        <f t="shared" si="0"/>
        <v>0.30684766624320281</v>
      </c>
      <c r="L18" s="9">
        <f t="shared" si="1"/>
        <v>-7.865871987777564E-5</v>
      </c>
    </row>
    <row r="19" spans="2:12" ht="24" x14ac:dyDescent="0.2">
      <c r="B19" s="81" t="s">
        <v>49</v>
      </c>
      <c r="C19" s="82">
        <v>7.9446437724243982E-3</v>
      </c>
      <c r="D19" s="83">
        <v>8.8780236551468522E-2</v>
      </c>
      <c r="E19" s="84">
        <v>19510</v>
      </c>
      <c r="F19" s="85">
        <v>0</v>
      </c>
      <c r="G19" s="5"/>
      <c r="H19" s="81" t="s">
        <v>49</v>
      </c>
      <c r="I19" s="102">
        <v>-3.7407279950374718E-3</v>
      </c>
      <c r="J19" s="96"/>
      <c r="K19" s="9">
        <f t="shared" si="0"/>
        <v>-4.1799947688987989E-2</v>
      </c>
      <c r="L19" s="9">
        <f t="shared" si="1"/>
        <v>3.3474512486660497E-4</v>
      </c>
    </row>
    <row r="20" spans="2:12" x14ac:dyDescent="0.2">
      <c r="B20" s="81" t="s">
        <v>50</v>
      </c>
      <c r="C20" s="82">
        <v>4.5617631983598146E-3</v>
      </c>
      <c r="D20" s="83">
        <v>6.7388324484776357E-2</v>
      </c>
      <c r="E20" s="84">
        <v>19510</v>
      </c>
      <c r="F20" s="85">
        <v>0</v>
      </c>
      <c r="G20" s="5"/>
      <c r="H20" s="81" t="s">
        <v>50</v>
      </c>
      <c r="I20" s="102">
        <v>1.27402251739208E-2</v>
      </c>
      <c r="J20" s="96"/>
      <c r="K20" s="9">
        <f t="shared" ref="K20:K65" si="2">((1-C20)/D20)*I20</f>
        <v>0.18819442953279833</v>
      </c>
      <c r="L20" s="9">
        <f t="shared" ref="L20:L65" si="3">((0-C20)/D20)*I20</f>
        <v>-8.6243263624010335E-4</v>
      </c>
    </row>
    <row r="21" spans="2:12" x14ac:dyDescent="0.2">
      <c r="B21" s="81" t="s">
        <v>77</v>
      </c>
      <c r="C21" s="82">
        <v>1.0251153254741159E-4</v>
      </c>
      <c r="D21" s="83">
        <v>1.0124538407796658E-2</v>
      </c>
      <c r="E21" s="84">
        <v>19510</v>
      </c>
      <c r="F21" s="85">
        <v>0</v>
      </c>
      <c r="G21" s="5"/>
      <c r="H21" s="81" t="s">
        <v>77</v>
      </c>
      <c r="I21" s="102">
        <v>1.2758831199206557E-3</v>
      </c>
      <c r="J21" s="96"/>
      <c r="K21" s="9">
        <f t="shared" si="2"/>
        <v>0.12600597437649658</v>
      </c>
      <c r="L21" s="9">
        <f t="shared" si="3"/>
        <v>-1.291838982740379E-5</v>
      </c>
    </row>
    <row r="22" spans="2:12" x14ac:dyDescent="0.2">
      <c r="B22" s="81" t="s">
        <v>78</v>
      </c>
      <c r="C22" s="82">
        <v>4.1004613018964632E-3</v>
      </c>
      <c r="D22" s="83">
        <v>6.3905061147140563E-2</v>
      </c>
      <c r="E22" s="84">
        <v>19510</v>
      </c>
      <c r="F22" s="85">
        <v>0</v>
      </c>
      <c r="G22" s="5"/>
      <c r="H22" s="81" t="s">
        <v>78</v>
      </c>
      <c r="I22" s="102">
        <v>1.9852645941890661E-2</v>
      </c>
      <c r="J22" s="96"/>
      <c r="K22" s="9">
        <f t="shared" si="2"/>
        <v>0.30938458676915531</v>
      </c>
      <c r="L22" s="9">
        <f t="shared" si="3"/>
        <v>-1.273842868838519E-3</v>
      </c>
    </row>
    <row r="23" spans="2:12" x14ac:dyDescent="0.2">
      <c r="B23" s="81" t="s">
        <v>79</v>
      </c>
      <c r="C23" s="82">
        <v>0.11840082009226038</v>
      </c>
      <c r="D23" s="83">
        <v>0.32309041513291431</v>
      </c>
      <c r="E23" s="84">
        <v>19510</v>
      </c>
      <c r="F23" s="85">
        <v>0</v>
      </c>
      <c r="G23" s="5"/>
      <c r="H23" s="81" t="s">
        <v>79</v>
      </c>
      <c r="I23" s="102">
        <v>0.1003941538009326</v>
      </c>
      <c r="J23" s="96"/>
      <c r="K23" s="9">
        <f t="shared" si="2"/>
        <v>0.27394004746944628</v>
      </c>
      <c r="L23" s="9">
        <f t="shared" si="3"/>
        <v>-3.6790785445024475E-2</v>
      </c>
    </row>
    <row r="24" spans="2:12" x14ac:dyDescent="0.2">
      <c r="B24" s="81" t="s">
        <v>80</v>
      </c>
      <c r="C24" s="82">
        <v>4.1568426447975398E-2</v>
      </c>
      <c r="D24" s="83">
        <v>0.19960594813344068</v>
      </c>
      <c r="E24" s="84">
        <v>19510</v>
      </c>
      <c r="F24" s="85">
        <v>0</v>
      </c>
      <c r="G24" s="5"/>
      <c r="H24" s="81" t="s">
        <v>80</v>
      </c>
      <c r="I24" s="102">
        <v>2.0377786449258896E-2</v>
      </c>
      <c r="J24" s="96"/>
      <c r="K24" s="9">
        <f t="shared" si="2"/>
        <v>9.7846352349247837E-2</v>
      </c>
      <c r="L24" s="9">
        <f t="shared" si="3"/>
        <v>-4.2437238224097553E-3</v>
      </c>
    </row>
    <row r="25" spans="2:12" x14ac:dyDescent="0.2">
      <c r="B25" s="81" t="s">
        <v>81</v>
      </c>
      <c r="C25" s="82">
        <v>3.5366478728856995E-3</v>
      </c>
      <c r="D25" s="83">
        <v>5.9365988886430805E-2</v>
      </c>
      <c r="E25" s="84">
        <v>19510</v>
      </c>
      <c r="F25" s="85">
        <v>0</v>
      </c>
      <c r="G25" s="5"/>
      <c r="H25" s="81" t="s">
        <v>81</v>
      </c>
      <c r="I25" s="102">
        <v>5.5612192459964706E-3</v>
      </c>
      <c r="J25" s="96"/>
      <c r="K25" s="9">
        <f t="shared" si="2"/>
        <v>9.3345554849269777E-2</v>
      </c>
      <c r="L25" s="9">
        <f t="shared" si="3"/>
        <v>-3.3130205671516968E-4</v>
      </c>
    </row>
    <row r="26" spans="2:12" x14ac:dyDescent="0.2">
      <c r="B26" s="81" t="s">
        <v>82</v>
      </c>
      <c r="C26" s="82">
        <v>8.2009226037929269E-4</v>
      </c>
      <c r="D26" s="83">
        <v>2.8626241653451005E-2</v>
      </c>
      <c r="E26" s="84">
        <v>19510</v>
      </c>
      <c r="F26" s="85">
        <v>0</v>
      </c>
      <c r="G26" s="5"/>
      <c r="H26" s="81" t="s">
        <v>82</v>
      </c>
      <c r="I26" s="102">
        <v>4.8868098395747081E-3</v>
      </c>
      <c r="J26" s="96"/>
      <c r="K26" s="9">
        <f t="shared" si="2"/>
        <v>0.17057084418410498</v>
      </c>
      <c r="L26" s="9">
        <f t="shared" si="3"/>
        <v>-1.3999864096366472E-4</v>
      </c>
    </row>
    <row r="27" spans="2:12" x14ac:dyDescent="0.2">
      <c r="B27" s="81" t="s">
        <v>83</v>
      </c>
      <c r="C27" s="82">
        <v>0.17913890312660175</v>
      </c>
      <c r="D27" s="83">
        <v>0.38347841394984039</v>
      </c>
      <c r="E27" s="84">
        <v>19510</v>
      </c>
      <c r="F27" s="85">
        <v>0</v>
      </c>
      <c r="G27" s="5"/>
      <c r="H27" s="81" t="s">
        <v>83</v>
      </c>
      <c r="I27" s="102">
        <v>3.2338722545140842E-2</v>
      </c>
      <c r="J27" s="96"/>
      <c r="K27" s="9">
        <f t="shared" si="2"/>
        <v>6.9223190391522305E-2</v>
      </c>
      <c r="L27" s="9">
        <f t="shared" si="3"/>
        <v>-1.5106778046729346E-2</v>
      </c>
    </row>
    <row r="28" spans="2:12" x14ac:dyDescent="0.2">
      <c r="B28" s="81" t="s">
        <v>84</v>
      </c>
      <c r="C28" s="82">
        <v>0.23798052280881599</v>
      </c>
      <c r="D28" s="83">
        <v>0.42585806211284638</v>
      </c>
      <c r="E28" s="84">
        <v>19510</v>
      </c>
      <c r="F28" s="85">
        <v>0</v>
      </c>
      <c r="G28" s="5"/>
      <c r="H28" s="81" t="s">
        <v>84</v>
      </c>
      <c r="I28" s="102">
        <v>-3.1410824290027166E-2</v>
      </c>
      <c r="J28" s="96"/>
      <c r="K28" s="9">
        <f t="shared" si="2"/>
        <v>-5.6205722124589089E-2</v>
      </c>
      <c r="L28" s="9">
        <f t="shared" si="3"/>
        <v>1.7553182741943039E-2</v>
      </c>
    </row>
    <row r="29" spans="2:12" x14ac:dyDescent="0.2">
      <c r="B29" s="81" t="s">
        <v>85</v>
      </c>
      <c r="C29" s="82">
        <v>0.14413121476166069</v>
      </c>
      <c r="D29" s="83">
        <v>0.35123173375355476</v>
      </c>
      <c r="E29" s="84">
        <v>19510</v>
      </c>
      <c r="F29" s="85">
        <v>0</v>
      </c>
      <c r="G29" s="5"/>
      <c r="H29" s="81" t="s">
        <v>85</v>
      </c>
      <c r="I29" s="102">
        <v>-4.6750375384307201E-2</v>
      </c>
      <c r="J29" s="96"/>
      <c r="K29" s="9">
        <f t="shared" si="2"/>
        <v>-0.11391962383922381</v>
      </c>
      <c r="L29" s="9">
        <f t="shared" si="3"/>
        <v>1.9184452164085358E-2</v>
      </c>
    </row>
    <row r="30" spans="2:12" x14ac:dyDescent="0.2">
      <c r="B30" s="81" t="s">
        <v>86</v>
      </c>
      <c r="C30" s="82">
        <v>9.2260379292670425E-4</v>
      </c>
      <c r="D30" s="83">
        <v>3.036115680808877E-2</v>
      </c>
      <c r="E30" s="84">
        <v>19510</v>
      </c>
      <c r="F30" s="85">
        <v>0</v>
      </c>
      <c r="G30" s="5"/>
      <c r="H30" s="81" t="s">
        <v>86</v>
      </c>
      <c r="I30" s="102">
        <v>-4.6431988741264894E-3</v>
      </c>
      <c r="J30" s="96"/>
      <c r="K30" s="9">
        <f t="shared" si="2"/>
        <v>-0.15279111631207726</v>
      </c>
      <c r="L30" s="9">
        <f t="shared" si="3"/>
        <v>1.4109583899124721E-4</v>
      </c>
    </row>
    <row r="31" spans="2:12" x14ac:dyDescent="0.2">
      <c r="B31" s="81" t="s">
        <v>87</v>
      </c>
      <c r="C31" s="82">
        <v>1.1173757047667862E-2</v>
      </c>
      <c r="D31" s="83">
        <v>0.10511646184202948</v>
      </c>
      <c r="E31" s="84">
        <v>19510</v>
      </c>
      <c r="F31" s="85">
        <v>0</v>
      </c>
      <c r="G31" s="5"/>
      <c r="H31" s="81" t="s">
        <v>87</v>
      </c>
      <c r="I31" s="102">
        <v>-1.5743007269878848E-2</v>
      </c>
      <c r="J31" s="96"/>
      <c r="K31" s="9">
        <f t="shared" si="2"/>
        <v>-0.14809382335223584</v>
      </c>
      <c r="L31" s="9">
        <f t="shared" si="3"/>
        <v>1.6734632744550802E-3</v>
      </c>
    </row>
    <row r="32" spans="2:12" x14ac:dyDescent="0.2">
      <c r="B32" s="81" t="s">
        <v>88</v>
      </c>
      <c r="C32" s="82">
        <v>7.5345976422347511E-3</v>
      </c>
      <c r="D32" s="83">
        <v>8.64766487673298E-2</v>
      </c>
      <c r="E32" s="84">
        <v>19510</v>
      </c>
      <c r="F32" s="85">
        <v>0</v>
      </c>
      <c r="G32" s="5"/>
      <c r="H32" s="81" t="s">
        <v>88</v>
      </c>
      <c r="I32" s="102">
        <v>-1.5849688804611326E-2</v>
      </c>
      <c r="J32" s="96"/>
      <c r="K32" s="9">
        <f t="shared" si="2"/>
        <v>-0.18190191226115968</v>
      </c>
      <c r="L32" s="9">
        <f t="shared" si="3"/>
        <v>1.3809627176775536E-3</v>
      </c>
    </row>
    <row r="33" spans="2:12" x14ac:dyDescent="0.2">
      <c r="B33" s="81" t="s">
        <v>89</v>
      </c>
      <c r="C33" s="82">
        <v>4.1004613018964635E-4</v>
      </c>
      <c r="D33" s="83">
        <v>2.0245962611054217E-2</v>
      </c>
      <c r="E33" s="84">
        <v>19510</v>
      </c>
      <c r="F33" s="85">
        <v>0</v>
      </c>
      <c r="G33" s="5"/>
      <c r="H33" s="81" t="s">
        <v>89</v>
      </c>
      <c r="I33" s="102">
        <v>-2.8605302178004348E-3</v>
      </c>
      <c r="J33" s="96"/>
      <c r="K33" s="9">
        <f t="shared" si="2"/>
        <v>-0.14123098631492764</v>
      </c>
      <c r="L33" s="9">
        <f t="shared" si="3"/>
        <v>5.7934975413774035E-5</v>
      </c>
    </row>
    <row r="34" spans="2:12" x14ac:dyDescent="0.2">
      <c r="B34" s="81" t="s">
        <v>90</v>
      </c>
      <c r="C34" s="82">
        <v>2.9728344438749365E-3</v>
      </c>
      <c r="D34" s="83">
        <v>5.4443995343411544E-2</v>
      </c>
      <c r="E34" s="84">
        <v>19510</v>
      </c>
      <c r="F34" s="85">
        <v>0</v>
      </c>
      <c r="G34" s="5"/>
      <c r="H34" s="81" t="s">
        <v>90</v>
      </c>
      <c r="I34" s="102">
        <v>9.3339440163307062E-3</v>
      </c>
      <c r="J34" s="96"/>
      <c r="K34" s="9">
        <f t="shared" si="2"/>
        <v>0.17093153592718344</v>
      </c>
      <c r="L34" s="9">
        <f t="shared" si="3"/>
        <v>-5.0966631111333755E-4</v>
      </c>
    </row>
    <row r="35" spans="2:12" x14ac:dyDescent="0.2">
      <c r="B35" s="81" t="s">
        <v>91</v>
      </c>
      <c r="C35" s="82">
        <v>2.2706304459251668E-2</v>
      </c>
      <c r="D35" s="83">
        <v>0.14896934469256937</v>
      </c>
      <c r="E35" s="84">
        <v>19510</v>
      </c>
      <c r="F35" s="85">
        <v>0</v>
      </c>
      <c r="G35" s="5"/>
      <c r="H35" s="81" t="s">
        <v>91</v>
      </c>
      <c r="I35" s="102">
        <v>1.3957223732487914E-2</v>
      </c>
      <c r="J35" s="96"/>
      <c r="K35" s="9">
        <f t="shared" si="2"/>
        <v>9.1564521473608468E-2</v>
      </c>
      <c r="L35" s="9">
        <f t="shared" si="3"/>
        <v>-2.1273972314894084E-3</v>
      </c>
    </row>
    <row r="36" spans="2:12" x14ac:dyDescent="0.2">
      <c r="B36" s="81" t="s">
        <v>92</v>
      </c>
      <c r="C36" s="82">
        <v>1.2506406970784213E-2</v>
      </c>
      <c r="D36" s="83">
        <v>0.11113338740657487</v>
      </c>
      <c r="E36" s="84">
        <v>19510</v>
      </c>
      <c r="F36" s="85">
        <v>0</v>
      </c>
      <c r="G36" s="5"/>
      <c r="H36" s="81" t="s">
        <v>92</v>
      </c>
      <c r="I36" s="102">
        <v>-2.1354394727556144E-4</v>
      </c>
      <c r="J36" s="96"/>
      <c r="K36" s="9">
        <f t="shared" si="2"/>
        <v>-1.8974790986377322E-3</v>
      </c>
      <c r="L36" s="9">
        <f t="shared" si="3"/>
        <v>2.4031189664051003E-5</v>
      </c>
    </row>
    <row r="37" spans="2:12" x14ac:dyDescent="0.2">
      <c r="B37" s="81" t="s">
        <v>93</v>
      </c>
      <c r="C37" s="82">
        <v>2.5115325474115839E-3</v>
      </c>
      <c r="D37" s="83">
        <v>5.0053503028970728E-2</v>
      </c>
      <c r="E37" s="84">
        <v>19510</v>
      </c>
      <c r="F37" s="85">
        <v>0</v>
      </c>
      <c r="G37" s="5"/>
      <c r="H37" s="81" t="s">
        <v>93</v>
      </c>
      <c r="I37" s="102">
        <v>-1.4366524124071801E-3</v>
      </c>
      <c r="J37" s="96"/>
      <c r="K37" s="9">
        <f t="shared" si="2"/>
        <v>-2.8630248162344659E-2</v>
      </c>
      <c r="L37" s="9">
        <f t="shared" si="3"/>
        <v>7.2086848566614694E-5</v>
      </c>
    </row>
    <row r="38" spans="2:12" x14ac:dyDescent="0.2">
      <c r="B38" s="81" t="s">
        <v>94</v>
      </c>
      <c r="C38" s="82">
        <v>1.0763710917478216E-3</v>
      </c>
      <c r="D38" s="83">
        <v>3.2791273697234821E-2</v>
      </c>
      <c r="E38" s="84">
        <v>19510</v>
      </c>
      <c r="F38" s="85">
        <v>0</v>
      </c>
      <c r="G38" s="5"/>
      <c r="H38" s="81" t="s">
        <v>94</v>
      </c>
      <c r="I38" s="102">
        <v>4.6403633511919607E-3</v>
      </c>
      <c r="J38" s="96"/>
      <c r="K38" s="9">
        <f t="shared" si="2"/>
        <v>0.14135982154960991</v>
      </c>
      <c r="L38" s="9">
        <f t="shared" si="3"/>
        <v>-1.5231957784092609E-4</v>
      </c>
    </row>
    <row r="39" spans="2:12" x14ac:dyDescent="0.2">
      <c r="B39" s="81" t="s">
        <v>95</v>
      </c>
      <c r="C39" s="82">
        <v>5.5817529472065606E-2</v>
      </c>
      <c r="D39" s="83">
        <v>0.22957489908984768</v>
      </c>
      <c r="E39" s="84">
        <v>19510</v>
      </c>
      <c r="F39" s="85">
        <v>0</v>
      </c>
      <c r="G39" s="5"/>
      <c r="H39" s="81" t="s">
        <v>95</v>
      </c>
      <c r="I39" s="102">
        <v>-8.1475488696160468E-3</v>
      </c>
      <c r="J39" s="96"/>
      <c r="K39" s="9">
        <f t="shared" si="2"/>
        <v>-3.3508771433459164E-2</v>
      </c>
      <c r="L39" s="9">
        <f t="shared" si="3"/>
        <v>1.980948487651975E-3</v>
      </c>
    </row>
    <row r="40" spans="2:12" x14ac:dyDescent="0.2">
      <c r="B40" s="81" t="s">
        <v>96</v>
      </c>
      <c r="C40" s="82">
        <v>8.6776012301383904E-2</v>
      </c>
      <c r="D40" s="83">
        <v>0.28151376167042652</v>
      </c>
      <c r="E40" s="84">
        <v>19510</v>
      </c>
      <c r="F40" s="85">
        <v>0</v>
      </c>
      <c r="G40" s="5"/>
      <c r="H40" s="81" t="s">
        <v>96</v>
      </c>
      <c r="I40" s="102">
        <v>-3.1841142323353167E-2</v>
      </c>
      <c r="J40" s="96"/>
      <c r="K40" s="9">
        <f t="shared" si="2"/>
        <v>-0.10329191295256832</v>
      </c>
      <c r="L40" s="9">
        <f t="shared" si="3"/>
        <v>9.8149637216533719E-3</v>
      </c>
    </row>
    <row r="41" spans="2:12" ht="24" x14ac:dyDescent="0.2">
      <c r="B41" s="81" t="s">
        <v>97</v>
      </c>
      <c r="C41" s="82">
        <v>6.0840594566888777E-2</v>
      </c>
      <c r="D41" s="83">
        <v>0.23904381496670901</v>
      </c>
      <c r="E41" s="84">
        <v>19510</v>
      </c>
      <c r="F41" s="85">
        <v>0</v>
      </c>
      <c r="G41" s="5"/>
      <c r="H41" s="81" t="s">
        <v>97</v>
      </c>
      <c r="I41" s="102">
        <v>-3.6306600953494368E-2</v>
      </c>
      <c r="J41" s="96"/>
      <c r="K41" s="9">
        <f t="shared" si="2"/>
        <v>-0.14264199125808669</v>
      </c>
      <c r="L41" s="9">
        <f t="shared" si="3"/>
        <v>9.2406289157533645E-3</v>
      </c>
    </row>
    <row r="42" spans="2:12" x14ac:dyDescent="0.2">
      <c r="B42" s="81" t="s">
        <v>98</v>
      </c>
      <c r="C42" s="82">
        <v>3.5879036391594051E-4</v>
      </c>
      <c r="D42" s="83">
        <v>1.8938849432050302E-2</v>
      </c>
      <c r="E42" s="84">
        <v>19510</v>
      </c>
      <c r="F42" s="85">
        <v>0</v>
      </c>
      <c r="G42" s="5"/>
      <c r="H42" s="81" t="s">
        <v>98</v>
      </c>
      <c r="I42" s="102">
        <v>-3.083003855784347E-3</v>
      </c>
      <c r="J42" s="96"/>
      <c r="K42" s="9">
        <f t="shared" si="2"/>
        <v>-0.16272887720905929</v>
      </c>
      <c r="L42" s="9">
        <f t="shared" si="3"/>
        <v>5.8406508766005991E-5</v>
      </c>
    </row>
    <row r="43" spans="2:12" x14ac:dyDescent="0.2">
      <c r="B43" s="81" t="s">
        <v>99</v>
      </c>
      <c r="C43" s="82">
        <v>3.741670937980523E-3</v>
      </c>
      <c r="D43" s="83">
        <v>6.1056219265452676E-2</v>
      </c>
      <c r="E43" s="84">
        <v>19510</v>
      </c>
      <c r="F43" s="85">
        <v>0</v>
      </c>
      <c r="G43" s="5"/>
      <c r="H43" s="81" t="s">
        <v>99</v>
      </c>
      <c r="I43" s="102">
        <v>-8.6399099260830985E-3</v>
      </c>
      <c r="J43" s="96"/>
      <c r="K43" s="9">
        <f t="shared" si="2"/>
        <v>-0.14097797619572419</v>
      </c>
      <c r="L43" s="9">
        <f t="shared" si="3"/>
        <v>5.2947431508400809E-4</v>
      </c>
    </row>
    <row r="44" spans="2:12" x14ac:dyDescent="0.2">
      <c r="B44" s="81" t="s">
        <v>100</v>
      </c>
      <c r="C44" s="82">
        <v>9.7385955920041003E-4</v>
      </c>
      <c r="D44" s="83">
        <v>3.1192323200144992E-2</v>
      </c>
      <c r="E44" s="84">
        <v>19510</v>
      </c>
      <c r="F44" s="85">
        <v>0</v>
      </c>
      <c r="G44" s="5"/>
      <c r="H44" s="81" t="s">
        <v>100</v>
      </c>
      <c r="I44" s="102">
        <v>-5.3742952910049626E-3</v>
      </c>
      <c r="J44" s="96"/>
      <c r="K44" s="9">
        <f t="shared" si="2"/>
        <v>-0.17212765614511508</v>
      </c>
      <c r="L44" s="9">
        <f t="shared" si="3"/>
        <v>1.6779156876287445E-4</v>
      </c>
    </row>
    <row r="45" spans="2:12" x14ac:dyDescent="0.2">
      <c r="B45" s="81" t="s">
        <v>101</v>
      </c>
      <c r="C45" s="82">
        <v>0.97724243977447467</v>
      </c>
      <c r="D45" s="83">
        <v>0.14913347594362641</v>
      </c>
      <c r="E45" s="84">
        <v>19510</v>
      </c>
      <c r="F45" s="85">
        <v>0</v>
      </c>
      <c r="G45" s="5"/>
      <c r="H45" s="81" t="s">
        <v>101</v>
      </c>
      <c r="I45" s="102">
        <v>3.3808785893909524E-2</v>
      </c>
      <c r="J45" s="96"/>
      <c r="K45" s="9">
        <f t="shared" si="2"/>
        <v>5.159173527366708E-3</v>
      </c>
      <c r="L45" s="9">
        <f t="shared" si="3"/>
        <v>-0.22154234791165281</v>
      </c>
    </row>
    <row r="46" spans="2:12" x14ac:dyDescent="0.2">
      <c r="B46" s="81" t="s">
        <v>102</v>
      </c>
      <c r="C46" s="82">
        <v>5.4331112250128148E-3</v>
      </c>
      <c r="D46" s="83">
        <v>7.3511016228196932E-2</v>
      </c>
      <c r="E46" s="84">
        <v>19510</v>
      </c>
      <c r="F46" s="85">
        <v>0</v>
      </c>
      <c r="G46" s="5"/>
      <c r="H46" s="81" t="s">
        <v>102</v>
      </c>
      <c r="I46" s="102">
        <v>6.9527029723934503E-3</v>
      </c>
      <c r="J46" s="96"/>
      <c r="K46" s="9">
        <f t="shared" si="2"/>
        <v>9.4066556533027118E-2</v>
      </c>
      <c r="L46" s="9">
        <f t="shared" si="3"/>
        <v>-5.138659550866252E-4</v>
      </c>
    </row>
    <row r="47" spans="2:12" x14ac:dyDescent="0.2">
      <c r="B47" s="81" t="s">
        <v>103</v>
      </c>
      <c r="C47" s="82">
        <v>0.41342901076371086</v>
      </c>
      <c r="D47" s="83">
        <v>0.49246105862612838</v>
      </c>
      <c r="E47" s="84">
        <v>19510</v>
      </c>
      <c r="F47" s="85">
        <v>0</v>
      </c>
      <c r="G47" s="5"/>
      <c r="H47" s="81" t="s">
        <v>103</v>
      </c>
      <c r="I47" s="102">
        <v>7.6640076161470838E-2</v>
      </c>
      <c r="J47" s="96"/>
      <c r="K47" s="9">
        <f t="shared" si="2"/>
        <v>9.1286091563450439E-2</v>
      </c>
      <c r="L47" s="9">
        <f t="shared" si="3"/>
        <v>-6.4340581488185167E-2</v>
      </c>
    </row>
    <row r="48" spans="2:12" x14ac:dyDescent="0.2">
      <c r="B48" s="81" t="s">
        <v>104</v>
      </c>
      <c r="C48" s="82">
        <v>3.1266017426960532E-3</v>
      </c>
      <c r="D48" s="83">
        <v>5.5829972843783923E-2</v>
      </c>
      <c r="E48" s="84">
        <v>19510</v>
      </c>
      <c r="F48" s="85">
        <v>0</v>
      </c>
      <c r="G48" s="5"/>
      <c r="H48" s="81" t="s">
        <v>104</v>
      </c>
      <c r="I48" s="102">
        <v>4.4887036417939809E-3</v>
      </c>
      <c r="J48" s="96"/>
      <c r="K48" s="9">
        <f t="shared" si="2"/>
        <v>8.0148153854302087E-2</v>
      </c>
      <c r="L48" s="9">
        <f t="shared" si="3"/>
        <v>-2.513773142635831E-4</v>
      </c>
    </row>
    <row r="49" spans="2:12" x14ac:dyDescent="0.2">
      <c r="B49" s="81" t="s">
        <v>105</v>
      </c>
      <c r="C49" s="82">
        <v>3.3521271143003586E-2</v>
      </c>
      <c r="D49" s="83">
        <v>0.1799979338010804</v>
      </c>
      <c r="E49" s="84">
        <v>19510</v>
      </c>
      <c r="F49" s="85">
        <v>0</v>
      </c>
      <c r="G49" s="5"/>
      <c r="H49" s="81" t="s">
        <v>105</v>
      </c>
      <c r="I49" s="102">
        <v>5.1313740857066248E-2</v>
      </c>
      <c r="J49" s="96"/>
      <c r="K49" s="9">
        <f t="shared" si="2"/>
        <v>0.27552337956968831</v>
      </c>
      <c r="L49" s="9">
        <f t="shared" si="3"/>
        <v>-9.5562309205863474E-3</v>
      </c>
    </row>
    <row r="50" spans="2:12" x14ac:dyDescent="0.2">
      <c r="B50" s="81" t="s">
        <v>106</v>
      </c>
      <c r="C50" s="82">
        <v>0.45433111225012812</v>
      </c>
      <c r="D50" s="83">
        <v>0.49792274539645986</v>
      </c>
      <c r="E50" s="84">
        <v>19510</v>
      </c>
      <c r="F50" s="85">
        <v>0</v>
      </c>
      <c r="G50" s="5"/>
      <c r="H50" s="81" t="s">
        <v>106</v>
      </c>
      <c r="I50" s="102">
        <v>0.11042905331028723</v>
      </c>
      <c r="J50" s="96"/>
      <c r="K50" s="9">
        <f t="shared" si="2"/>
        <v>0.12101816848538802</v>
      </c>
      <c r="L50" s="9">
        <f t="shared" si="3"/>
        <v>-0.10076132307481489</v>
      </c>
    </row>
    <row r="51" spans="2:12" x14ac:dyDescent="0.2">
      <c r="B51" s="81" t="s">
        <v>107</v>
      </c>
      <c r="C51" s="82">
        <v>0.167247565351102</v>
      </c>
      <c r="D51" s="83">
        <v>0.37320631866285398</v>
      </c>
      <c r="E51" s="84">
        <v>19510</v>
      </c>
      <c r="F51" s="85">
        <v>0</v>
      </c>
      <c r="G51" s="5"/>
      <c r="H51" s="81" t="s">
        <v>107</v>
      </c>
      <c r="I51" s="102">
        <v>8.7703038332483229E-3</v>
      </c>
      <c r="J51" s="96"/>
      <c r="K51" s="9">
        <f t="shared" si="2"/>
        <v>1.9569582572758933E-2</v>
      </c>
      <c r="L51" s="9">
        <f t="shared" si="3"/>
        <v>-3.9302977740452013E-3</v>
      </c>
    </row>
    <row r="52" spans="2:12" x14ac:dyDescent="0.2">
      <c r="B52" s="81" t="s">
        <v>108</v>
      </c>
      <c r="C52" s="82">
        <v>0.51460789338800617</v>
      </c>
      <c r="D52" s="83">
        <v>0.49979937285985798</v>
      </c>
      <c r="E52" s="84">
        <v>19510</v>
      </c>
      <c r="F52" s="85">
        <v>0</v>
      </c>
      <c r="G52" s="5"/>
      <c r="H52" s="81" t="s">
        <v>108</v>
      </c>
      <c r="I52" s="102">
        <v>9.3932958483739767E-2</v>
      </c>
      <c r="J52" s="96"/>
      <c r="K52" s="9">
        <f t="shared" si="2"/>
        <v>9.1225237714541704E-2</v>
      </c>
      <c r="L52" s="9">
        <f t="shared" si="3"/>
        <v>-9.6716091515733765E-2</v>
      </c>
    </row>
    <row r="53" spans="2:12" x14ac:dyDescent="0.2">
      <c r="B53" s="81" t="s">
        <v>109</v>
      </c>
      <c r="C53" s="82">
        <v>0.95996924654023574</v>
      </c>
      <c r="D53" s="83">
        <v>0.19603637930174439</v>
      </c>
      <c r="E53" s="84">
        <v>19510</v>
      </c>
      <c r="F53" s="85">
        <v>0</v>
      </c>
      <c r="G53" s="5"/>
      <c r="H53" s="81" t="s">
        <v>109</v>
      </c>
      <c r="I53" s="102">
        <v>3.7081564816426174E-2</v>
      </c>
      <c r="J53" s="96"/>
      <c r="K53" s="9">
        <f t="shared" si="2"/>
        <v>7.5720791434522065E-3</v>
      </c>
      <c r="L53" s="9">
        <f t="shared" si="3"/>
        <v>-0.18158446898555217</v>
      </c>
    </row>
    <row r="54" spans="2:12" x14ac:dyDescent="0.2">
      <c r="B54" s="81" t="s">
        <v>110</v>
      </c>
      <c r="C54" s="82">
        <v>8.3034341363403385E-3</v>
      </c>
      <c r="D54" s="83">
        <v>9.074640050418277E-2</v>
      </c>
      <c r="E54" s="84">
        <v>19510</v>
      </c>
      <c r="F54" s="85">
        <v>0</v>
      </c>
      <c r="G54" s="5"/>
      <c r="H54" s="81" t="s">
        <v>110</v>
      </c>
      <c r="I54" s="102">
        <v>1.9375091060293292E-2</v>
      </c>
      <c r="J54" s="96"/>
      <c r="K54" s="9">
        <f t="shared" si="2"/>
        <v>0.21173524416434467</v>
      </c>
      <c r="L54" s="9">
        <f t="shared" si="3"/>
        <v>-1.77285040079718E-3</v>
      </c>
    </row>
    <row r="55" spans="2:12" x14ac:dyDescent="0.2">
      <c r="B55" s="81" t="s">
        <v>111</v>
      </c>
      <c r="C55" s="82">
        <v>0.22921578677601231</v>
      </c>
      <c r="D55" s="83">
        <v>0.42033910833039595</v>
      </c>
      <c r="E55" s="84">
        <v>19510</v>
      </c>
      <c r="F55" s="85">
        <v>0</v>
      </c>
      <c r="G55" s="5"/>
      <c r="H55" s="81" t="s">
        <v>111</v>
      </c>
      <c r="I55" s="102">
        <v>9.6455568084812662E-2</v>
      </c>
      <c r="J55" s="96"/>
      <c r="K55" s="9">
        <f t="shared" si="2"/>
        <v>0.17687250052138176</v>
      </c>
      <c r="L55" s="9">
        <f t="shared" si="3"/>
        <v>-5.2598339029898876E-2</v>
      </c>
    </row>
    <row r="56" spans="2:12" x14ac:dyDescent="0.2">
      <c r="B56" s="81" t="s">
        <v>112</v>
      </c>
      <c r="C56" s="82">
        <v>1.1993849308047155E-2</v>
      </c>
      <c r="D56" s="83">
        <v>0.10886048088552173</v>
      </c>
      <c r="E56" s="84">
        <v>19510</v>
      </c>
      <c r="F56" s="85">
        <v>0</v>
      </c>
      <c r="G56" s="5"/>
      <c r="H56" s="81" t="s">
        <v>112</v>
      </c>
      <c r="I56" s="102">
        <v>4.0364619924736805E-2</v>
      </c>
      <c r="J56" s="96"/>
      <c r="K56" s="9">
        <f t="shared" si="2"/>
        <v>0.36634499895257172</v>
      </c>
      <c r="L56" s="9">
        <f t="shared" si="3"/>
        <v>-4.4472260715346431E-3</v>
      </c>
    </row>
    <row r="57" spans="2:12" x14ac:dyDescent="0.2">
      <c r="B57" s="81" t="s">
        <v>113</v>
      </c>
      <c r="C57" s="82">
        <v>3.4853921066119939E-3</v>
      </c>
      <c r="D57" s="83">
        <v>5.8935746210517601E-2</v>
      </c>
      <c r="E57" s="84">
        <v>19510</v>
      </c>
      <c r="F57" s="85">
        <v>0</v>
      </c>
      <c r="G57" s="5"/>
      <c r="H57" s="81" t="s">
        <v>113</v>
      </c>
      <c r="I57" s="102">
        <v>2.4303889084166107E-2</v>
      </c>
      <c r="J57" s="96"/>
      <c r="K57" s="9">
        <f t="shared" si="2"/>
        <v>0.41094212016051562</v>
      </c>
      <c r="L57" s="9">
        <f t="shared" si="3"/>
        <v>-1.4373039898629291E-3</v>
      </c>
    </row>
    <row r="58" spans="2:12" x14ac:dyDescent="0.2">
      <c r="B58" s="81" t="s">
        <v>114</v>
      </c>
      <c r="C58" s="82">
        <v>7.483341875961046E-3</v>
      </c>
      <c r="D58" s="83">
        <v>8.6184233963762943E-2</v>
      </c>
      <c r="E58" s="84">
        <v>19510</v>
      </c>
      <c r="F58" s="85">
        <v>0</v>
      </c>
      <c r="G58" s="5"/>
      <c r="H58" s="81" t="s">
        <v>114</v>
      </c>
      <c r="I58" s="102">
        <v>1.3912340514535262E-2</v>
      </c>
      <c r="J58" s="96"/>
      <c r="K58" s="9">
        <f t="shared" si="2"/>
        <v>0.16021758364732958</v>
      </c>
      <c r="L58" s="9">
        <f t="shared" si="3"/>
        <v>-1.2080028512967422E-3</v>
      </c>
    </row>
    <row r="59" spans="2:12" x14ac:dyDescent="0.2">
      <c r="B59" s="81" t="s">
        <v>115</v>
      </c>
      <c r="C59" s="82">
        <v>3.5110199897488467E-2</v>
      </c>
      <c r="D59" s="83">
        <v>0.18406306056764335</v>
      </c>
      <c r="E59" s="84">
        <v>19510</v>
      </c>
      <c r="F59" s="85">
        <v>0</v>
      </c>
      <c r="G59" s="5"/>
      <c r="H59" s="81" t="s">
        <v>115</v>
      </c>
      <c r="I59" s="102">
        <v>-3.6509705862718387E-3</v>
      </c>
      <c r="J59" s="96"/>
      <c r="K59" s="9">
        <f t="shared" si="2"/>
        <v>-1.913900740487447E-2</v>
      </c>
      <c r="L59" s="9">
        <f t="shared" si="3"/>
        <v>6.9642603305917724E-4</v>
      </c>
    </row>
    <row r="60" spans="2:12" x14ac:dyDescent="0.2">
      <c r="B60" s="81" t="s">
        <v>116</v>
      </c>
      <c r="C60" s="82">
        <v>5.4228600717580726E-2</v>
      </c>
      <c r="D60" s="83">
        <v>0.22647403496887314</v>
      </c>
      <c r="E60" s="84">
        <v>19510</v>
      </c>
      <c r="F60" s="85">
        <v>0</v>
      </c>
      <c r="G60" s="5"/>
      <c r="H60" s="81" t="s">
        <v>116</v>
      </c>
      <c r="I60" s="102">
        <v>-1.5732473160999995E-2</v>
      </c>
      <c r="J60" s="96"/>
      <c r="K60" s="9">
        <f t="shared" si="2"/>
        <v>-6.5699907531108825E-2</v>
      </c>
      <c r="L60" s="9">
        <f t="shared" si="3"/>
        <v>3.7670985350050472E-3</v>
      </c>
    </row>
    <row r="61" spans="2:12" x14ac:dyDescent="0.2">
      <c r="B61" s="81" t="s">
        <v>117</v>
      </c>
      <c r="C61" s="82">
        <v>0.28093285494618148</v>
      </c>
      <c r="D61" s="83">
        <v>0.44946628421364582</v>
      </c>
      <c r="E61" s="84">
        <v>19510</v>
      </c>
      <c r="F61" s="85">
        <v>0</v>
      </c>
      <c r="G61" s="5"/>
      <c r="H61" s="81" t="s">
        <v>117</v>
      </c>
      <c r="I61" s="102">
        <v>2.2026242803737297E-2</v>
      </c>
      <c r="J61" s="96"/>
      <c r="K61" s="9">
        <f t="shared" si="2"/>
        <v>3.5238121490814907E-2</v>
      </c>
      <c r="L61" s="9">
        <f t="shared" si="3"/>
        <v>-1.3767206778184941E-2</v>
      </c>
    </row>
    <row r="62" spans="2:12" x14ac:dyDescent="0.2">
      <c r="B62" s="81" t="s">
        <v>118</v>
      </c>
      <c r="C62" s="82">
        <v>0.11742696053305994</v>
      </c>
      <c r="D62" s="83">
        <v>0.32193661143729774</v>
      </c>
      <c r="E62" s="84">
        <v>19510</v>
      </c>
      <c r="F62" s="85">
        <v>0</v>
      </c>
      <c r="G62" s="5"/>
      <c r="H62" s="81" t="s">
        <v>118</v>
      </c>
      <c r="I62" s="102">
        <v>7.1181831359093714E-2</v>
      </c>
      <c r="J62" s="96"/>
      <c r="K62" s="9">
        <f t="shared" si="2"/>
        <v>0.19514141301587967</v>
      </c>
      <c r="L62" s="9">
        <f t="shared" si="3"/>
        <v>-2.5963701563353283E-2</v>
      </c>
    </row>
    <row r="63" spans="2:12" x14ac:dyDescent="0.2">
      <c r="B63" s="81" t="s">
        <v>119</v>
      </c>
      <c r="C63" s="82">
        <v>9.6360840594566892E-3</v>
      </c>
      <c r="D63" s="83">
        <v>9.769196033498144E-2</v>
      </c>
      <c r="E63" s="84">
        <v>19510</v>
      </c>
      <c r="F63" s="85">
        <v>0</v>
      </c>
      <c r="G63" s="5"/>
      <c r="H63" s="81" t="s">
        <v>119</v>
      </c>
      <c r="I63" s="102">
        <v>-5.2965589799432158E-3</v>
      </c>
      <c r="J63" s="96"/>
      <c r="K63" s="9">
        <f t="shared" si="2"/>
        <v>-5.3694499264831538E-2</v>
      </c>
      <c r="L63" s="9">
        <f t="shared" si="3"/>
        <v>5.2243897431882458E-4</v>
      </c>
    </row>
    <row r="64" spans="2:12" x14ac:dyDescent="0.2">
      <c r="B64" s="81" t="s">
        <v>120</v>
      </c>
      <c r="C64" s="82">
        <v>1.9682214249103026E-2</v>
      </c>
      <c r="D64" s="83">
        <v>0.13890937230105113</v>
      </c>
      <c r="E64" s="84">
        <v>19510</v>
      </c>
      <c r="F64" s="85">
        <v>0</v>
      </c>
      <c r="G64" s="5"/>
      <c r="H64" s="81" t="s">
        <v>120</v>
      </c>
      <c r="I64" s="102">
        <v>-8.21031226118972E-3</v>
      </c>
      <c r="J64" s="96"/>
      <c r="K64" s="9">
        <f t="shared" si="2"/>
        <v>-5.7942203631655469E-2</v>
      </c>
      <c r="L64" s="9">
        <f t="shared" si="3"/>
        <v>1.1633277315986461E-3</v>
      </c>
    </row>
    <row r="65" spans="2:12" x14ac:dyDescent="0.2">
      <c r="B65" s="81" t="s">
        <v>121</v>
      </c>
      <c r="C65" s="82">
        <v>0.97534597642234755</v>
      </c>
      <c r="D65" s="83">
        <v>0.15507235494699514</v>
      </c>
      <c r="E65" s="84">
        <v>19510</v>
      </c>
      <c r="F65" s="85">
        <v>0</v>
      </c>
      <c r="G65" s="5"/>
      <c r="H65" s="81" t="s">
        <v>121</v>
      </c>
      <c r="I65" s="102">
        <v>2.9518512033048745E-2</v>
      </c>
      <c r="J65" s="96"/>
      <c r="K65" s="9">
        <f t="shared" si="2"/>
        <v>4.6929711739320109E-3</v>
      </c>
      <c r="L65" s="9">
        <f t="shared" si="3"/>
        <v>-0.1856601839267201</v>
      </c>
    </row>
    <row r="66" spans="2:12" x14ac:dyDescent="0.2">
      <c r="B66" s="81" t="s">
        <v>122</v>
      </c>
      <c r="C66" s="82">
        <v>0.34167093798052284</v>
      </c>
      <c r="D66" s="83">
        <v>0.47428202345049519</v>
      </c>
      <c r="E66" s="84">
        <v>19510</v>
      </c>
      <c r="F66" s="85">
        <v>0</v>
      </c>
      <c r="G66" s="5"/>
      <c r="H66" s="81" t="s">
        <v>122</v>
      </c>
      <c r="I66" s="102">
        <v>9.1093790344740466E-2</v>
      </c>
      <c r="J66" s="96"/>
      <c r="K66" s="9">
        <f t="shared" si="0"/>
        <v>0.1264431004935852</v>
      </c>
      <c r="L66" s="9">
        <f t="shared" si="1"/>
        <v>-6.5623614753210768E-2</v>
      </c>
    </row>
    <row r="67" spans="2:12" x14ac:dyDescent="0.2">
      <c r="B67" s="81" t="s">
        <v>123</v>
      </c>
      <c r="C67" s="82">
        <v>0.6414146591491543</v>
      </c>
      <c r="D67" s="83">
        <v>0.47959741836809622</v>
      </c>
      <c r="E67" s="84">
        <v>19510</v>
      </c>
      <c r="F67" s="85">
        <v>0</v>
      </c>
      <c r="G67" s="5"/>
      <c r="H67" s="81" t="s">
        <v>123</v>
      </c>
      <c r="I67" s="102">
        <v>-0.14539128007611832</v>
      </c>
      <c r="J67" s="96"/>
      <c r="K67" s="9">
        <f t="shared" si="0"/>
        <v>-0.1087061350334904</v>
      </c>
      <c r="L67" s="9">
        <f t="shared" si="1"/>
        <v>0.19444662290009992</v>
      </c>
    </row>
    <row r="68" spans="2:12" x14ac:dyDescent="0.2">
      <c r="B68" s="81" t="s">
        <v>124</v>
      </c>
      <c r="C68" s="82">
        <v>1.0763710917478216E-3</v>
      </c>
      <c r="D68" s="83">
        <v>3.2791273697236716E-2</v>
      </c>
      <c r="E68" s="84">
        <v>19510</v>
      </c>
      <c r="F68" s="85">
        <v>0</v>
      </c>
      <c r="G68" s="5"/>
      <c r="H68" s="81" t="s">
        <v>124</v>
      </c>
      <c r="I68" s="102">
        <v>-2.3405952946195215E-3</v>
      </c>
      <c r="J68" s="96"/>
      <c r="K68" s="9">
        <f t="shared" si="0"/>
        <v>-7.1301772754985698E-2</v>
      </c>
      <c r="L68" s="9">
        <f t="shared" si="1"/>
        <v>7.6829864428893204E-5</v>
      </c>
    </row>
    <row r="69" spans="2:12" x14ac:dyDescent="0.2">
      <c r="B69" s="81" t="s">
        <v>125</v>
      </c>
      <c r="C69" s="82">
        <v>2.8703229113275245E-3</v>
      </c>
      <c r="D69" s="83">
        <v>5.3499821154355177E-2</v>
      </c>
      <c r="E69" s="84">
        <v>19510</v>
      </c>
      <c r="F69" s="85">
        <v>0</v>
      </c>
      <c r="G69" s="5"/>
      <c r="H69" s="81" t="s">
        <v>125</v>
      </c>
      <c r="I69" s="102">
        <v>-2.2949351505158434E-3</v>
      </c>
      <c r="J69" s="96"/>
      <c r="K69" s="9">
        <f t="shared" si="0"/>
        <v>-4.2773001782026011E-2</v>
      </c>
      <c r="L69" s="9">
        <f t="shared" si="1"/>
        <v>1.2312573762688684E-4</v>
      </c>
    </row>
    <row r="70" spans="2:12" x14ac:dyDescent="0.2">
      <c r="B70" s="81" t="s">
        <v>126</v>
      </c>
      <c r="C70" s="82">
        <v>7.6883649410558691E-4</v>
      </c>
      <c r="D70" s="83">
        <v>2.7717950205148154E-2</v>
      </c>
      <c r="E70" s="84">
        <v>19510</v>
      </c>
      <c r="F70" s="85">
        <v>0</v>
      </c>
      <c r="G70" s="5"/>
      <c r="H70" s="81" t="s">
        <v>126</v>
      </c>
      <c r="I70" s="102">
        <v>-7.1316022101725008E-3</v>
      </c>
      <c r="J70" s="96"/>
      <c r="K70" s="9">
        <f t="shared" si="0"/>
        <v>-0.25709401746483823</v>
      </c>
      <c r="L70" s="9">
        <f t="shared" si="1"/>
        <v>1.9781535070390223E-4</v>
      </c>
    </row>
    <row r="71" spans="2:12" x14ac:dyDescent="0.2">
      <c r="B71" s="81" t="s">
        <v>127</v>
      </c>
      <c r="C71" s="82">
        <v>1.5376729882111737E-4</v>
      </c>
      <c r="D71" s="83">
        <v>1.239965866835367E-2</v>
      </c>
      <c r="E71" s="84">
        <v>19510</v>
      </c>
      <c r="F71" s="85">
        <v>0</v>
      </c>
      <c r="G71" s="5"/>
      <c r="H71" s="81" t="s">
        <v>127</v>
      </c>
      <c r="I71" s="102">
        <v>-2.3549504958304148E-5</v>
      </c>
      <c r="J71" s="96"/>
      <c r="K71" s="9">
        <f t="shared" si="0"/>
        <v>-1.8989138688657447E-3</v>
      </c>
      <c r="L71" s="9">
        <f t="shared" si="1"/>
        <v>2.9203576185970338E-7</v>
      </c>
    </row>
    <row r="72" spans="2:12" x14ac:dyDescent="0.2">
      <c r="B72" s="81" t="s">
        <v>128</v>
      </c>
      <c r="C72" s="82">
        <v>2.5627883136852895E-4</v>
      </c>
      <c r="D72" s="83">
        <v>1.6007069863149162E-2</v>
      </c>
      <c r="E72" s="84">
        <v>19510</v>
      </c>
      <c r="F72" s="85">
        <v>0</v>
      </c>
      <c r="G72" s="5"/>
      <c r="H72" s="81" t="s">
        <v>128</v>
      </c>
      <c r="I72" s="102">
        <v>-4.9327174425884181E-5</v>
      </c>
      <c r="J72" s="96"/>
      <c r="K72" s="9">
        <f t="shared" ref="K72:K103" si="4">((1-C72)/D72)*I72</f>
        <v>-3.0807970063776351E-3</v>
      </c>
      <c r="L72" s="9">
        <f t="shared" ref="L72:L103" si="5">((0-C72)/D72)*I72</f>
        <v>7.8974545151951681E-7</v>
      </c>
    </row>
    <row r="73" spans="2:12" x14ac:dyDescent="0.2">
      <c r="B73" s="81" t="s">
        <v>129</v>
      </c>
      <c r="C73" s="82">
        <v>1.9733470015376731E-2</v>
      </c>
      <c r="D73" s="83">
        <v>0.13908649007713964</v>
      </c>
      <c r="E73" s="84">
        <v>19510</v>
      </c>
      <c r="F73" s="85">
        <v>0</v>
      </c>
      <c r="G73" s="5"/>
      <c r="H73" s="81" t="s">
        <v>129</v>
      </c>
      <c r="I73" s="102">
        <v>5.8804945415607081E-2</v>
      </c>
      <c r="J73" s="96"/>
      <c r="K73" s="9">
        <f t="shared" si="4"/>
        <v>0.41445089135919483</v>
      </c>
      <c r="L73" s="9">
        <f t="shared" si="5"/>
        <v>-8.3431944142896737E-3</v>
      </c>
    </row>
    <row r="74" spans="2:12" x14ac:dyDescent="0.2">
      <c r="B74" s="81" t="s">
        <v>130</v>
      </c>
      <c r="C74" s="82">
        <v>0.33188108662224503</v>
      </c>
      <c r="D74" s="83">
        <v>0.4709006230590671</v>
      </c>
      <c r="E74" s="84">
        <v>19510</v>
      </c>
      <c r="F74" s="85">
        <v>0</v>
      </c>
      <c r="G74" s="5"/>
      <c r="H74" s="81" t="s">
        <v>130</v>
      </c>
      <c r="I74" s="102">
        <v>0.13136390486667038</v>
      </c>
      <c r="J74" s="96"/>
      <c r="K74" s="9">
        <f t="shared" si="4"/>
        <v>0.18638053355382719</v>
      </c>
      <c r="L74" s="9">
        <f t="shared" si="5"/>
        <v>-9.2582581876565498E-2</v>
      </c>
    </row>
    <row r="75" spans="2:12" x14ac:dyDescent="0.2">
      <c r="B75" s="81" t="s">
        <v>131</v>
      </c>
      <c r="C75" s="82">
        <v>1.5376729882111738E-3</v>
      </c>
      <c r="D75" s="83">
        <v>3.9184017755230678E-2</v>
      </c>
      <c r="E75" s="84">
        <v>19510</v>
      </c>
      <c r="F75" s="85">
        <v>0</v>
      </c>
      <c r="G75" s="5"/>
      <c r="H75" s="81" t="s">
        <v>131</v>
      </c>
      <c r="I75" s="102">
        <v>1.4842488443766243E-3</v>
      </c>
      <c r="J75" s="96"/>
      <c r="K75" s="9">
        <f t="shared" si="4"/>
        <v>3.7820689146227604E-2</v>
      </c>
      <c r="L75" s="9">
        <f t="shared" si="5"/>
        <v>-5.8245414496243754E-5</v>
      </c>
    </row>
    <row r="76" spans="2:12" x14ac:dyDescent="0.2">
      <c r="B76" s="81" t="s">
        <v>132</v>
      </c>
      <c r="C76" s="82">
        <v>3.0753459764223473E-4</v>
      </c>
      <c r="D76" s="83">
        <v>1.7534416984749342E-2</v>
      </c>
      <c r="E76" s="84">
        <v>19510</v>
      </c>
      <c r="F76" s="85">
        <v>0</v>
      </c>
      <c r="G76" s="5"/>
      <c r="H76" s="81" t="s">
        <v>132</v>
      </c>
      <c r="I76" s="102">
        <v>1.7731039362102639E-3</v>
      </c>
      <c r="J76" s="96"/>
      <c r="K76" s="9">
        <f t="shared" si="4"/>
        <v>0.10109025278378839</v>
      </c>
      <c r="L76" s="9">
        <f t="shared" si="5"/>
        <v>-3.1098314022904548E-5</v>
      </c>
    </row>
    <row r="77" spans="2:12" x14ac:dyDescent="0.2">
      <c r="B77" s="81" t="s">
        <v>133</v>
      </c>
      <c r="C77" s="82">
        <v>2.0502306509482317E-4</v>
      </c>
      <c r="D77" s="83">
        <v>1.431752554165523E-2</v>
      </c>
      <c r="E77" s="84">
        <v>19510</v>
      </c>
      <c r="F77" s="85">
        <v>0</v>
      </c>
      <c r="G77" s="5"/>
      <c r="H77" s="81" t="s">
        <v>133</v>
      </c>
      <c r="I77" s="102">
        <v>1.3341884342304071E-3</v>
      </c>
      <c r="J77" s="96"/>
      <c r="K77" s="9">
        <f t="shared" si="4"/>
        <v>9.3166580422527054E-2</v>
      </c>
      <c r="L77" s="9">
        <f t="shared" si="5"/>
        <v>-1.9105214892346363E-5</v>
      </c>
    </row>
    <row r="78" spans="2:12" x14ac:dyDescent="0.2">
      <c r="B78" s="81" t="s">
        <v>134</v>
      </c>
      <c r="C78" s="82">
        <v>2.1014864172219376E-3</v>
      </c>
      <c r="D78" s="83">
        <v>4.5794952391161034E-2</v>
      </c>
      <c r="E78" s="84">
        <v>19510</v>
      </c>
      <c r="F78" s="85">
        <v>0</v>
      </c>
      <c r="G78" s="5"/>
      <c r="H78" s="81" t="s">
        <v>134</v>
      </c>
      <c r="I78" s="102">
        <v>-4.8754277664247109E-3</v>
      </c>
      <c r="J78" s="96"/>
      <c r="K78" s="9">
        <f t="shared" si="4"/>
        <v>-0.10623839238086991</v>
      </c>
      <c r="L78" s="9">
        <f t="shared" si="5"/>
        <v>2.2372870140303388E-4</v>
      </c>
    </row>
    <row r="79" spans="2:12" x14ac:dyDescent="0.2">
      <c r="B79" s="81" t="s">
        <v>135</v>
      </c>
      <c r="C79" s="82">
        <v>2.0502306509482317E-4</v>
      </c>
      <c r="D79" s="83">
        <v>1.4317525541655095E-2</v>
      </c>
      <c r="E79" s="84">
        <v>19510</v>
      </c>
      <c r="F79" s="85">
        <v>0</v>
      </c>
      <c r="G79" s="5"/>
      <c r="H79" s="81" t="s">
        <v>135</v>
      </c>
      <c r="I79" s="102">
        <v>2.18467655162584E-3</v>
      </c>
      <c r="J79" s="96"/>
      <c r="K79" s="9">
        <f t="shared" si="4"/>
        <v>0.1525562944650064</v>
      </c>
      <c r="L79" s="9">
        <f t="shared" si="5"/>
        <v>-3.1283973026762311E-5</v>
      </c>
    </row>
    <row r="80" spans="2:12" x14ac:dyDescent="0.2">
      <c r="B80" s="81" t="s">
        <v>136</v>
      </c>
      <c r="C80" s="82">
        <v>3.5879036391594057E-4</v>
      </c>
      <c r="D80" s="83">
        <v>1.8938849432050393E-2</v>
      </c>
      <c r="E80" s="84">
        <v>19510</v>
      </c>
      <c r="F80" s="85">
        <v>0</v>
      </c>
      <c r="G80" s="5"/>
      <c r="H80" s="81" t="s">
        <v>136</v>
      </c>
      <c r="I80" s="102">
        <v>-2.8659035018796407E-3</v>
      </c>
      <c r="J80" s="96"/>
      <c r="K80" s="9">
        <f t="shared" si="4"/>
        <v>-0.15126976185105512</v>
      </c>
      <c r="L80" s="9">
        <f t="shared" si="5"/>
        <v>5.4293612929158888E-5</v>
      </c>
    </row>
    <row r="81" spans="2:12" x14ac:dyDescent="0.2">
      <c r="B81" s="81" t="s">
        <v>137</v>
      </c>
      <c r="C81" s="82">
        <v>2.0502306509482317E-4</v>
      </c>
      <c r="D81" s="83">
        <v>1.4317525541655165E-2</v>
      </c>
      <c r="E81" s="84">
        <v>19510</v>
      </c>
      <c r="F81" s="85">
        <v>0</v>
      </c>
      <c r="G81" s="5"/>
      <c r="H81" s="81" t="s">
        <v>137</v>
      </c>
      <c r="I81" s="102">
        <v>-2.0479549882141326E-4</v>
      </c>
      <c r="J81" s="96"/>
      <c r="K81" s="9">
        <f t="shared" si="4"/>
        <v>-1.4300900698575385E-2</v>
      </c>
      <c r="L81" s="9">
        <f t="shared" si="5"/>
        <v>2.9326157487081691E-6</v>
      </c>
    </row>
    <row r="82" spans="2:12" x14ac:dyDescent="0.2">
      <c r="B82" s="81" t="s">
        <v>138</v>
      </c>
      <c r="C82" s="82">
        <v>0.86858021527421836</v>
      </c>
      <c r="D82" s="83">
        <v>0.33786754206869613</v>
      </c>
      <c r="E82" s="84">
        <v>19510</v>
      </c>
      <c r="F82" s="85">
        <v>0</v>
      </c>
      <c r="G82" s="5"/>
      <c r="H82" s="81" t="s">
        <v>138</v>
      </c>
      <c r="I82" s="102">
        <v>-0.11261979735839601</v>
      </c>
      <c r="J82" s="96"/>
      <c r="K82" s="9">
        <f t="shared" si="4"/>
        <v>-4.3805538212049633E-2</v>
      </c>
      <c r="L82" s="9">
        <f t="shared" si="5"/>
        <v>0.28951975450132339</v>
      </c>
    </row>
    <row r="83" spans="2:12" x14ac:dyDescent="0.2">
      <c r="B83" s="81" t="s">
        <v>139</v>
      </c>
      <c r="C83" s="82">
        <v>2.3577652485904667E-3</v>
      </c>
      <c r="D83" s="83">
        <v>4.8500791353682134E-2</v>
      </c>
      <c r="E83" s="84">
        <v>19510</v>
      </c>
      <c r="F83" s="85">
        <v>0</v>
      </c>
      <c r="G83" s="5"/>
      <c r="H83" s="81" t="s">
        <v>139</v>
      </c>
      <c r="I83" s="102">
        <v>2.4283253424187568E-3</v>
      </c>
      <c r="J83" s="96"/>
      <c r="K83" s="9">
        <f t="shared" si="4"/>
        <v>4.9949698833732722E-2</v>
      </c>
      <c r="L83" s="9">
        <f t="shared" si="5"/>
        <v>-1.1804799354458001E-4</v>
      </c>
    </row>
    <row r="84" spans="2:12" x14ac:dyDescent="0.2">
      <c r="B84" s="81" t="s">
        <v>140</v>
      </c>
      <c r="C84" s="82">
        <v>2.1014864172219376E-3</v>
      </c>
      <c r="D84" s="83">
        <v>4.5794952391154317E-2</v>
      </c>
      <c r="E84" s="84">
        <v>19510</v>
      </c>
      <c r="F84" s="85">
        <v>0</v>
      </c>
      <c r="G84" s="5"/>
      <c r="H84" s="81" t="s">
        <v>140</v>
      </c>
      <c r="I84" s="102">
        <v>2.0850295079663079E-3</v>
      </c>
      <c r="J84" s="96"/>
      <c r="K84" s="9">
        <f t="shared" si="4"/>
        <v>4.5433999559691747E-2</v>
      </c>
      <c r="L84" s="9">
        <f t="shared" si="5"/>
        <v>-9.5680003181846095E-5</v>
      </c>
    </row>
    <row r="85" spans="2:12" x14ac:dyDescent="0.2">
      <c r="B85" s="81" t="s">
        <v>141</v>
      </c>
      <c r="C85" s="82">
        <v>1.0251153254741159E-4</v>
      </c>
      <c r="D85" s="83">
        <v>1.0124538407796065E-2</v>
      </c>
      <c r="E85" s="84">
        <v>19510</v>
      </c>
      <c r="F85" s="85">
        <v>0</v>
      </c>
      <c r="G85" s="5"/>
      <c r="H85" s="81" t="s">
        <v>141</v>
      </c>
      <c r="I85" s="102">
        <v>3.8291722640378823E-3</v>
      </c>
      <c r="J85" s="96"/>
      <c r="K85" s="9">
        <f t="shared" si="4"/>
        <v>0.37816832486629548</v>
      </c>
      <c r="L85" s="9">
        <f t="shared" si="5"/>
        <v>-3.8770588975424993E-5</v>
      </c>
    </row>
    <row r="86" spans="2:12" x14ac:dyDescent="0.2">
      <c r="B86" s="81" t="s">
        <v>142</v>
      </c>
      <c r="C86" s="82">
        <v>0.11522296258329062</v>
      </c>
      <c r="D86" s="83">
        <v>0.31929900892014867</v>
      </c>
      <c r="E86" s="84">
        <v>19510</v>
      </c>
      <c r="F86" s="85">
        <v>0</v>
      </c>
      <c r="G86" s="5"/>
      <c r="H86" s="81" t="s">
        <v>142</v>
      </c>
      <c r="I86" s="102">
        <v>0.11892062567067192</v>
      </c>
      <c r="J86" s="96"/>
      <c r="K86" s="9">
        <f t="shared" si="4"/>
        <v>0.32952886144081928</v>
      </c>
      <c r="L86" s="9">
        <f t="shared" si="5"/>
        <v>-4.2913965966803483E-2</v>
      </c>
    </row>
    <row r="87" spans="2:12" x14ac:dyDescent="0.2">
      <c r="B87" s="81" t="s">
        <v>143</v>
      </c>
      <c r="C87" s="82">
        <v>5.5868785238339311E-3</v>
      </c>
      <c r="D87" s="83">
        <v>7.4538245798205727E-2</v>
      </c>
      <c r="E87" s="84">
        <v>19510</v>
      </c>
      <c r="F87" s="85">
        <v>0</v>
      </c>
      <c r="G87" s="5"/>
      <c r="H87" s="81" t="s">
        <v>143</v>
      </c>
      <c r="I87" s="102">
        <v>1.807701578159819E-4</v>
      </c>
      <c r="J87" s="96"/>
      <c r="K87" s="9">
        <f t="shared" si="4"/>
        <v>2.411650756984368E-3</v>
      </c>
      <c r="L87" s="9">
        <f t="shared" si="5"/>
        <v>-1.35492981037728E-5</v>
      </c>
    </row>
    <row r="88" spans="2:12" x14ac:dyDescent="0.2">
      <c r="B88" s="81" t="s">
        <v>144</v>
      </c>
      <c r="C88" s="82">
        <v>2.9728344438749361E-3</v>
      </c>
      <c r="D88" s="83">
        <v>5.4443995343407117E-2</v>
      </c>
      <c r="E88" s="84">
        <v>19510</v>
      </c>
      <c r="F88" s="85">
        <v>0</v>
      </c>
      <c r="G88" s="5"/>
      <c r="H88" s="81" t="s">
        <v>144</v>
      </c>
      <c r="I88" s="102">
        <v>8.0691006537118946E-4</v>
      </c>
      <c r="J88" s="96"/>
      <c r="K88" s="9">
        <f t="shared" si="4"/>
        <v>1.4776859234177542E-2</v>
      </c>
      <c r="L88" s="9">
        <f t="shared" si="5"/>
        <v>-4.4060139604271931E-5</v>
      </c>
    </row>
    <row r="89" spans="2:12" x14ac:dyDescent="0.2">
      <c r="B89" s="81" t="s">
        <v>145</v>
      </c>
      <c r="C89" s="82">
        <v>1.0251153254741159E-4</v>
      </c>
      <c r="D89" s="83">
        <v>1.0124538407796207E-2</v>
      </c>
      <c r="E89" s="84">
        <v>19510</v>
      </c>
      <c r="F89" s="85">
        <v>0</v>
      </c>
      <c r="G89" s="5"/>
      <c r="H89" s="81" t="s">
        <v>145</v>
      </c>
      <c r="I89" s="102">
        <v>-1.1022764872640576E-3</v>
      </c>
      <c r="J89" s="96"/>
      <c r="K89" s="9">
        <f t="shared" si="4"/>
        <v>-0.10886061633815891</v>
      </c>
      <c r="L89" s="9">
        <f t="shared" si="5"/>
        <v>1.1160612706393163E-5</v>
      </c>
    </row>
    <row r="90" spans="2:12" x14ac:dyDescent="0.2">
      <c r="B90" s="81" t="s">
        <v>146</v>
      </c>
      <c r="C90" s="82">
        <v>5.1255766273705788E-3</v>
      </c>
      <c r="D90" s="83">
        <v>7.1411248930363727E-2</v>
      </c>
      <c r="E90" s="84">
        <v>19510</v>
      </c>
      <c r="F90" s="85">
        <v>0</v>
      </c>
      <c r="G90" s="5"/>
      <c r="H90" s="81" t="s">
        <v>146</v>
      </c>
      <c r="I90" s="102">
        <v>-8.730613545081603E-3</v>
      </c>
      <c r="J90" s="96"/>
      <c r="K90" s="9">
        <f t="shared" si="4"/>
        <v>-0.12163159511216921</v>
      </c>
      <c r="L90" s="9">
        <f t="shared" si="5"/>
        <v>6.2664397275718293E-4</v>
      </c>
    </row>
    <row r="91" spans="2:12" x14ac:dyDescent="0.2">
      <c r="B91" s="81" t="s">
        <v>147</v>
      </c>
      <c r="C91" s="82">
        <v>7.3449513070220407E-2</v>
      </c>
      <c r="D91" s="83">
        <v>0.26087960915650243</v>
      </c>
      <c r="E91" s="84">
        <v>19510</v>
      </c>
      <c r="F91" s="85">
        <v>0</v>
      </c>
      <c r="G91" s="5"/>
      <c r="H91" s="81" t="s">
        <v>147</v>
      </c>
      <c r="I91" s="102">
        <v>-2.3462976345649252E-2</v>
      </c>
      <c r="J91" s="96"/>
      <c r="K91" s="9">
        <f t="shared" si="4"/>
        <v>-8.3332048174150505E-2</v>
      </c>
      <c r="L91" s="9">
        <f t="shared" si="5"/>
        <v>6.6058983810122077E-3</v>
      </c>
    </row>
    <row r="92" spans="2:12" x14ac:dyDescent="0.2">
      <c r="B92" s="81" t="s">
        <v>148</v>
      </c>
      <c r="C92" s="82">
        <v>2.6960533059969247E-2</v>
      </c>
      <c r="D92" s="83">
        <v>0.16197224272232902</v>
      </c>
      <c r="E92" s="84">
        <v>19510</v>
      </c>
      <c r="F92" s="85">
        <v>0</v>
      </c>
      <c r="G92" s="5"/>
      <c r="H92" s="81" t="s">
        <v>148</v>
      </c>
      <c r="I92" s="102">
        <v>-2.3966610879972917E-2</v>
      </c>
      <c r="J92" s="96"/>
      <c r="K92" s="9">
        <f t="shared" si="4"/>
        <v>-0.14397811552802003</v>
      </c>
      <c r="L92" s="9">
        <f t="shared" si="5"/>
        <v>3.9892798550220463E-3</v>
      </c>
    </row>
    <row r="93" spans="2:12" x14ac:dyDescent="0.2">
      <c r="B93" s="81" t="s">
        <v>149</v>
      </c>
      <c r="C93" s="82">
        <v>2.2552537160430552E-3</v>
      </c>
      <c r="D93" s="83">
        <v>4.7437146696372029E-2</v>
      </c>
      <c r="E93" s="84">
        <v>19510</v>
      </c>
      <c r="F93" s="85">
        <v>0</v>
      </c>
      <c r="G93" s="5"/>
      <c r="H93" s="81" t="s">
        <v>149</v>
      </c>
      <c r="I93" s="102">
        <v>-3.718207199269968E-3</v>
      </c>
      <c r="J93" s="96"/>
      <c r="K93" s="9">
        <f t="shared" si="4"/>
        <v>-7.8204992437930956E-2</v>
      </c>
      <c r="L93" s="9">
        <f t="shared" si="5"/>
        <v>1.7677076272829359E-4</v>
      </c>
    </row>
    <row r="94" spans="2:12" x14ac:dyDescent="0.2">
      <c r="B94" s="81" t="s">
        <v>150</v>
      </c>
      <c r="C94" s="82">
        <v>7.1758072783188113E-4</v>
      </c>
      <c r="D94" s="83">
        <v>2.6778770721828854E-2</v>
      </c>
      <c r="E94" s="84">
        <v>19510</v>
      </c>
      <c r="F94" s="85">
        <v>0</v>
      </c>
      <c r="G94" s="5"/>
      <c r="H94" s="81" t="s">
        <v>150</v>
      </c>
      <c r="I94" s="102">
        <v>6.4780427387262714E-4</v>
      </c>
      <c r="J94" s="96"/>
      <c r="K94" s="9">
        <f t="shared" si="4"/>
        <v>2.4173604857918547E-2</v>
      </c>
      <c r="L94" s="9">
        <f t="shared" si="5"/>
        <v>-1.7358969430183612E-5</v>
      </c>
    </row>
    <row r="95" spans="2:12" x14ac:dyDescent="0.2">
      <c r="B95" s="81" t="s">
        <v>151</v>
      </c>
      <c r="C95" s="82">
        <v>1.9477191184008201E-3</v>
      </c>
      <c r="D95" s="83">
        <v>4.4091100588841907E-2</v>
      </c>
      <c r="E95" s="84">
        <v>19510</v>
      </c>
      <c r="F95" s="85">
        <v>0</v>
      </c>
      <c r="G95" s="5"/>
      <c r="H95" s="81" t="s">
        <v>151</v>
      </c>
      <c r="I95" s="102">
        <v>-3.0107174938395734E-3</v>
      </c>
      <c r="J95" s="96"/>
      <c r="K95" s="9">
        <f t="shared" si="4"/>
        <v>-6.8151019631774709E-2</v>
      </c>
      <c r="L95" s="9">
        <f t="shared" si="5"/>
        <v>1.3299808679167211E-4</v>
      </c>
    </row>
    <row r="96" spans="2:12" x14ac:dyDescent="0.2">
      <c r="B96" s="81" t="s">
        <v>152</v>
      </c>
      <c r="C96" s="82">
        <v>0.26007175807278315</v>
      </c>
      <c r="D96" s="83">
        <v>0.43868474170627492</v>
      </c>
      <c r="E96" s="84">
        <v>19510</v>
      </c>
      <c r="F96" s="85">
        <v>0</v>
      </c>
      <c r="G96" s="5"/>
      <c r="H96" s="81" t="s">
        <v>152</v>
      </c>
      <c r="I96" s="102">
        <v>0.1347883261425015</v>
      </c>
      <c r="J96" s="96"/>
      <c r="K96" s="9">
        <f t="shared" si="4"/>
        <v>0.22734706661329696</v>
      </c>
      <c r="L96" s="9">
        <f t="shared" si="5"/>
        <v>-7.9908493765299834E-2</v>
      </c>
    </row>
    <row r="97" spans="2:13" x14ac:dyDescent="0.2">
      <c r="B97" s="81" t="s">
        <v>153</v>
      </c>
      <c r="C97" s="82">
        <v>5.1255766273705791E-4</v>
      </c>
      <c r="D97" s="83">
        <v>2.2634513619591897E-2</v>
      </c>
      <c r="E97" s="84">
        <v>19510</v>
      </c>
      <c r="F97" s="85">
        <v>0</v>
      </c>
      <c r="G97" s="5"/>
      <c r="H97" s="81" t="s">
        <v>153</v>
      </c>
      <c r="I97" s="102">
        <v>4.7794853773103904E-3</v>
      </c>
      <c r="J97" s="96"/>
      <c r="K97" s="9">
        <f t="shared" si="4"/>
        <v>0.21105095058554391</v>
      </c>
      <c r="L97" s="9">
        <f t="shared" si="5"/>
        <v>-1.0823125671053534E-4</v>
      </c>
    </row>
    <row r="98" spans="2:13" x14ac:dyDescent="0.2">
      <c r="B98" s="81" t="s">
        <v>154</v>
      </c>
      <c r="C98" s="82">
        <v>0.10281906714505383</v>
      </c>
      <c r="D98" s="83">
        <v>0.30373020104233428</v>
      </c>
      <c r="E98" s="84">
        <v>19510</v>
      </c>
      <c r="F98" s="85">
        <v>0</v>
      </c>
      <c r="G98" s="5"/>
      <c r="H98" s="81" t="s">
        <v>154</v>
      </c>
      <c r="I98" s="102">
        <v>6.7368290247469291E-3</v>
      </c>
      <c r="J98" s="96"/>
      <c r="K98" s="9">
        <f t="shared" si="4"/>
        <v>1.989974829030678E-2</v>
      </c>
      <c r="L98" s="9">
        <f t="shared" si="5"/>
        <v>-2.2805584478036685E-3</v>
      </c>
    </row>
    <row r="99" spans="2:13" x14ac:dyDescent="0.2">
      <c r="B99" s="81" t="s">
        <v>155</v>
      </c>
      <c r="C99" s="82">
        <v>4.9718093285494626E-3</v>
      </c>
      <c r="D99" s="83">
        <v>7.0337358640045186E-2</v>
      </c>
      <c r="E99" s="84">
        <v>19510</v>
      </c>
      <c r="F99" s="85">
        <v>0</v>
      </c>
      <c r="G99" s="5"/>
      <c r="H99" s="81" t="s">
        <v>155</v>
      </c>
      <c r="I99" s="102">
        <v>1.4727911118553373E-2</v>
      </c>
      <c r="J99" s="96"/>
      <c r="K99" s="9">
        <f t="shared" si="4"/>
        <v>0.20834855098355579</v>
      </c>
      <c r="L99" s="9">
        <f t="shared" si="5"/>
        <v>-1.041045147344816E-3</v>
      </c>
    </row>
    <row r="100" spans="2:13" x14ac:dyDescent="0.2">
      <c r="B100" s="81" t="s">
        <v>156</v>
      </c>
      <c r="C100" s="82">
        <v>3.8954382368016401E-3</v>
      </c>
      <c r="D100" s="83">
        <v>6.2293359949785285E-2</v>
      </c>
      <c r="E100" s="84">
        <v>19510</v>
      </c>
      <c r="F100" s="85">
        <v>0</v>
      </c>
      <c r="G100" s="5"/>
      <c r="H100" s="81" t="s">
        <v>156</v>
      </c>
      <c r="I100" s="102">
        <v>-4.4923506903219272E-3</v>
      </c>
      <c r="J100" s="96"/>
      <c r="K100" s="9">
        <f t="shared" si="4"/>
        <v>-7.1835120457090534E-2</v>
      </c>
      <c r="L100" s="9">
        <f t="shared" si="5"/>
        <v>2.8092359548929094E-4</v>
      </c>
    </row>
    <row r="101" spans="2:13" x14ac:dyDescent="0.2">
      <c r="B101" s="81" t="s">
        <v>157</v>
      </c>
      <c r="C101" s="82">
        <v>0.51635058944131218</v>
      </c>
      <c r="D101" s="83">
        <v>0.49974539429573123</v>
      </c>
      <c r="E101" s="84">
        <v>19510</v>
      </c>
      <c r="F101" s="85">
        <v>0</v>
      </c>
      <c r="G101" s="5"/>
      <c r="H101" s="81" t="s">
        <v>157</v>
      </c>
      <c r="I101" s="102">
        <v>-0.10221042304011974</v>
      </c>
      <c r="J101" s="96"/>
      <c r="K101" s="9">
        <f t="shared" si="4"/>
        <v>-9.8918392086380647E-2</v>
      </c>
      <c r="L101" s="9">
        <f t="shared" si="5"/>
        <v>0.10560660045339113</v>
      </c>
    </row>
    <row r="102" spans="2:13" x14ac:dyDescent="0.2">
      <c r="B102" s="81" t="s">
        <v>158</v>
      </c>
      <c r="C102" s="82">
        <v>8.2009226037929269E-4</v>
      </c>
      <c r="D102" s="83">
        <v>2.8626241653450377E-2</v>
      </c>
      <c r="E102" s="84">
        <v>19510</v>
      </c>
      <c r="F102" s="85">
        <v>0</v>
      </c>
      <c r="G102" s="5"/>
      <c r="H102" s="81" t="s">
        <v>158</v>
      </c>
      <c r="I102" s="102">
        <v>-1.1000720018073044E-3</v>
      </c>
      <c r="J102" s="96"/>
      <c r="K102" s="9">
        <f t="shared" si="4"/>
        <v>-3.8397280878828786E-2</v>
      </c>
      <c r="L102" s="9">
        <f t="shared" si="5"/>
        <v>3.1515158205666387E-5</v>
      </c>
    </row>
    <row r="103" spans="2:13" x14ac:dyDescent="0.2">
      <c r="B103" s="81" t="s">
        <v>159</v>
      </c>
      <c r="C103" s="82">
        <v>4.0389543823680166E-2</v>
      </c>
      <c r="D103" s="83">
        <v>0.1968761419215759</v>
      </c>
      <c r="E103" s="84">
        <v>19510</v>
      </c>
      <c r="F103" s="85">
        <v>0</v>
      </c>
      <c r="G103" s="5"/>
      <c r="H103" s="81" t="s">
        <v>159</v>
      </c>
      <c r="I103" s="102">
        <v>1.0068755889278948E-2</v>
      </c>
      <c r="J103" s="96"/>
      <c r="K103" s="9">
        <f t="shared" si="4"/>
        <v>4.9076964520606024E-2</v>
      </c>
      <c r="L103" s="9">
        <f t="shared" si="5"/>
        <v>-2.0656258969254117E-3</v>
      </c>
    </row>
    <row r="104" spans="2:13" x14ac:dyDescent="0.2">
      <c r="B104" s="81" t="s">
        <v>51</v>
      </c>
      <c r="C104" s="82">
        <v>0.92993336750384414</v>
      </c>
      <c r="D104" s="83">
        <v>0.25526582098923872</v>
      </c>
      <c r="E104" s="84">
        <v>19510</v>
      </c>
      <c r="F104" s="85">
        <v>0</v>
      </c>
      <c r="G104" s="5"/>
      <c r="H104" s="81" t="s">
        <v>51</v>
      </c>
      <c r="I104" s="102">
        <v>2.3192223306006052E-2</v>
      </c>
      <c r="J104" s="96"/>
      <c r="K104" s="9">
        <f t="shared" ref="K104:K118" si="6">((1-C104)/D104)*I104</f>
        <v>6.3659168346678584E-3</v>
      </c>
      <c r="L104" s="9">
        <f t="shared" ref="L104:L118" si="7">((0-C104)/D104)*I104</f>
        <v>-8.4489267835683168E-2</v>
      </c>
    </row>
    <row r="105" spans="2:13" x14ac:dyDescent="0.2">
      <c r="B105" s="81" t="s">
        <v>52</v>
      </c>
      <c r="C105" s="86">
        <v>1.8683239364428499</v>
      </c>
      <c r="D105" s="87">
        <v>1.2207041499893614</v>
      </c>
      <c r="E105" s="84">
        <v>19510</v>
      </c>
      <c r="F105" s="85">
        <v>0</v>
      </c>
      <c r="G105" s="5"/>
      <c r="H105" s="81" t="s">
        <v>52</v>
      </c>
      <c r="I105" s="102">
        <v>-6.0983045826972331E-2</v>
      </c>
      <c r="J105" s="96"/>
      <c r="K105" s="9"/>
      <c r="L105" s="9"/>
      <c r="M105" s="2" t="str">
        <f>"((memsleep-"&amp;C105&amp;")/"&amp;D105&amp;")*("&amp;I105&amp;")"</f>
        <v>((memsleep-1.86832393644285)/1.22070414998936)*(-0.0609830458269723)</v>
      </c>
    </row>
    <row r="106" spans="2:13" x14ac:dyDescent="0.2">
      <c r="B106" s="81" t="s">
        <v>163</v>
      </c>
      <c r="C106" s="88">
        <v>7.329574577139928E-3</v>
      </c>
      <c r="D106" s="89">
        <v>8.5300790512980285E-2</v>
      </c>
      <c r="E106" s="84">
        <v>19510</v>
      </c>
      <c r="F106" s="85">
        <v>0</v>
      </c>
      <c r="G106" s="5"/>
      <c r="H106" s="81" t="s">
        <v>163</v>
      </c>
      <c r="I106" s="102">
        <v>1.3897149772287289E-3</v>
      </c>
      <c r="J106" s="96"/>
      <c r="K106" s="9">
        <f t="shared" si="6"/>
        <v>1.6172522544820246E-2</v>
      </c>
      <c r="L106" s="9">
        <f t="shared" si="7"/>
        <v>-1.1941295626112951E-4</v>
      </c>
    </row>
    <row r="107" spans="2:13" x14ac:dyDescent="0.2">
      <c r="B107" s="81" t="s">
        <v>164</v>
      </c>
      <c r="C107" s="88">
        <v>1.435161455663762E-3</v>
      </c>
      <c r="D107" s="89">
        <v>3.7857300824996512E-2</v>
      </c>
      <c r="E107" s="84">
        <v>19510</v>
      </c>
      <c r="F107" s="85">
        <v>0</v>
      </c>
      <c r="G107" s="5"/>
      <c r="H107" s="81" t="s">
        <v>164</v>
      </c>
      <c r="I107" s="102">
        <v>1.6099687023538383E-3</v>
      </c>
      <c r="J107" s="96"/>
      <c r="K107" s="9">
        <f t="shared" si="6"/>
        <v>4.246626416286621E-2</v>
      </c>
      <c r="L107" s="9">
        <f t="shared" si="7"/>
        <v>-6.1033538474502309E-5</v>
      </c>
    </row>
    <row r="108" spans="2:13" x14ac:dyDescent="0.2">
      <c r="B108" s="81" t="s">
        <v>165</v>
      </c>
      <c r="C108" s="88">
        <v>1.0251153254741158E-3</v>
      </c>
      <c r="D108" s="89">
        <v>3.2001827384432815E-2</v>
      </c>
      <c r="E108" s="84">
        <v>19510</v>
      </c>
      <c r="F108" s="85">
        <v>0</v>
      </c>
      <c r="G108" s="5"/>
      <c r="H108" s="81" t="s">
        <v>165</v>
      </c>
      <c r="I108" s="102">
        <v>2.924023827608768E-3</v>
      </c>
      <c r="J108" s="96"/>
      <c r="K108" s="9">
        <f t="shared" si="6"/>
        <v>9.1276861501726578E-2</v>
      </c>
      <c r="L108" s="9">
        <f t="shared" si="7"/>
        <v>-9.3665327349129376E-5</v>
      </c>
    </row>
    <row r="109" spans="2:13" x14ac:dyDescent="0.2">
      <c r="B109" s="81" t="s">
        <v>166</v>
      </c>
      <c r="C109" s="88">
        <v>0.34920553562275758</v>
      </c>
      <c r="D109" s="89">
        <v>0.47673124352035318</v>
      </c>
      <c r="E109" s="84">
        <v>19510</v>
      </c>
      <c r="F109" s="85">
        <v>0</v>
      </c>
      <c r="G109" s="5"/>
      <c r="H109" s="81" t="s">
        <v>166</v>
      </c>
      <c r="I109" s="102">
        <v>-1.3761849763353907E-2</v>
      </c>
      <c r="J109" s="96"/>
      <c r="K109" s="9">
        <f t="shared" si="6"/>
        <v>-1.8786550634790986E-2</v>
      </c>
      <c r="L109" s="9">
        <f t="shared" si="7"/>
        <v>1.0080552057559344E-2</v>
      </c>
    </row>
    <row r="110" spans="2:13" x14ac:dyDescent="0.2">
      <c r="B110" s="81" t="s">
        <v>167</v>
      </c>
      <c r="C110" s="88">
        <v>2.9830855971296772E-2</v>
      </c>
      <c r="D110" s="89">
        <v>0.17012483496318745</v>
      </c>
      <c r="E110" s="84">
        <v>19510</v>
      </c>
      <c r="F110" s="85">
        <v>0</v>
      </c>
      <c r="G110" s="5"/>
      <c r="H110" s="81" t="s">
        <v>167</v>
      </c>
      <c r="I110" s="102">
        <v>1.033304681960682E-2</v>
      </c>
      <c r="J110" s="96"/>
      <c r="K110" s="9">
        <f t="shared" si="6"/>
        <v>5.8926159665963436E-2</v>
      </c>
      <c r="L110" s="9">
        <f t="shared" si="7"/>
        <v>-1.8118673354602032E-3</v>
      </c>
    </row>
    <row r="111" spans="2:13" x14ac:dyDescent="0.2">
      <c r="B111" s="81" t="s">
        <v>168</v>
      </c>
      <c r="C111" s="88">
        <v>3.2291132752434652E-3</v>
      </c>
      <c r="D111" s="89">
        <v>5.6734919470973914E-2</v>
      </c>
      <c r="E111" s="84">
        <v>19510</v>
      </c>
      <c r="F111" s="85">
        <v>0</v>
      </c>
      <c r="G111" s="5"/>
      <c r="H111" s="81" t="s">
        <v>168</v>
      </c>
      <c r="I111" s="102">
        <v>7.1624885148959122E-3</v>
      </c>
      <c r="J111" s="96"/>
      <c r="K111" s="9">
        <f t="shared" si="6"/>
        <v>0.12583714041933633</v>
      </c>
      <c r="L111" s="9">
        <f t="shared" si="7"/>
        <v>-4.0765875695059338E-4</v>
      </c>
    </row>
    <row r="112" spans="2:13" x14ac:dyDescent="0.2">
      <c r="B112" s="81" t="s">
        <v>169</v>
      </c>
      <c r="C112" s="88">
        <v>0.24044079958995387</v>
      </c>
      <c r="D112" s="89">
        <v>0.42736212133594204</v>
      </c>
      <c r="E112" s="84">
        <v>19510</v>
      </c>
      <c r="F112" s="85">
        <v>0</v>
      </c>
      <c r="G112" s="5"/>
      <c r="H112" s="81" t="s">
        <v>169</v>
      </c>
      <c r="I112" s="102">
        <v>-9.2691811520291753E-3</v>
      </c>
      <c r="J112" s="96"/>
      <c r="K112" s="9">
        <f t="shared" si="6"/>
        <v>-1.6474300067311629E-2</v>
      </c>
      <c r="L112" s="9">
        <f t="shared" si="7"/>
        <v>5.2149903242971083E-3</v>
      </c>
    </row>
    <row r="113" spans="2:13" x14ac:dyDescent="0.2">
      <c r="B113" s="81" t="s">
        <v>170</v>
      </c>
      <c r="C113" s="88">
        <v>3.1214761660686829E-2</v>
      </c>
      <c r="D113" s="89">
        <v>0.1739021287664318</v>
      </c>
      <c r="E113" s="84">
        <v>19510</v>
      </c>
      <c r="F113" s="85">
        <v>0</v>
      </c>
      <c r="G113" s="5"/>
      <c r="H113" s="81" t="s">
        <v>170</v>
      </c>
      <c r="I113" s="102">
        <v>2.5033923912953274E-3</v>
      </c>
      <c r="J113" s="96"/>
      <c r="K113" s="9">
        <f t="shared" si="6"/>
        <v>1.3946060417208712E-2</v>
      </c>
      <c r="L113" s="9">
        <f t="shared" si="7"/>
        <v>-4.4934928279350859E-4</v>
      </c>
    </row>
    <row r="114" spans="2:13" x14ac:dyDescent="0.2">
      <c r="B114" s="81" t="s">
        <v>171</v>
      </c>
      <c r="C114" s="88">
        <v>4.3567401332649924E-3</v>
      </c>
      <c r="D114" s="89">
        <v>6.5863353203669706E-2</v>
      </c>
      <c r="E114" s="84">
        <v>19510</v>
      </c>
      <c r="F114" s="85">
        <v>0</v>
      </c>
      <c r="G114" s="5"/>
      <c r="H114" s="81" t="s">
        <v>171</v>
      </c>
      <c r="I114" s="102">
        <v>6.5569299549534388E-3</v>
      </c>
      <c r="J114" s="96"/>
      <c r="K114" s="9">
        <f t="shared" si="6"/>
        <v>9.9119810904251759E-2</v>
      </c>
      <c r="L114" s="9">
        <f t="shared" si="7"/>
        <v>-4.3372890228372715E-4</v>
      </c>
    </row>
    <row r="115" spans="2:13" x14ac:dyDescent="0.2">
      <c r="B115" s="81" t="s">
        <v>172</v>
      </c>
      <c r="C115" s="88">
        <v>0.41271143003587907</v>
      </c>
      <c r="D115" s="89">
        <v>0.49233436768036437</v>
      </c>
      <c r="E115" s="84">
        <v>19510</v>
      </c>
      <c r="F115" s="85">
        <v>0</v>
      </c>
      <c r="G115" s="5"/>
      <c r="H115" s="81" t="s">
        <v>172</v>
      </c>
      <c r="I115" s="102">
        <v>-2.214306830710374E-2</v>
      </c>
      <c r="J115" s="96"/>
      <c r="K115" s="9">
        <f t="shared" si="6"/>
        <v>-2.6413697223630676E-2</v>
      </c>
      <c r="L115" s="9">
        <f t="shared" si="7"/>
        <v>1.8561973297667501E-2</v>
      </c>
    </row>
    <row r="116" spans="2:13" x14ac:dyDescent="0.2">
      <c r="B116" s="81" t="s">
        <v>173</v>
      </c>
      <c r="C116" s="88">
        <v>0.20338288057406456</v>
      </c>
      <c r="D116" s="89">
        <v>0.4025252653690683</v>
      </c>
      <c r="E116" s="84">
        <v>19510</v>
      </c>
      <c r="F116" s="85">
        <v>0</v>
      </c>
      <c r="G116" s="5"/>
      <c r="H116" s="81" t="s">
        <v>173</v>
      </c>
      <c r="I116" s="102">
        <v>1.4306068283247167E-2</v>
      </c>
      <c r="J116" s="96"/>
      <c r="K116" s="9">
        <f t="shared" si="6"/>
        <v>2.8312406416680164E-2</v>
      </c>
      <c r="L116" s="9">
        <f t="shared" si="7"/>
        <v>-7.2283894390288818E-3</v>
      </c>
    </row>
    <row r="117" spans="2:13" x14ac:dyDescent="0.2">
      <c r="B117" s="81" t="s">
        <v>174</v>
      </c>
      <c r="C117" s="88">
        <v>1.6606868272680677E-2</v>
      </c>
      <c r="D117" s="89">
        <v>0.12779639002644494</v>
      </c>
      <c r="E117" s="84">
        <v>19510</v>
      </c>
      <c r="F117" s="85">
        <v>0</v>
      </c>
      <c r="G117" s="5"/>
      <c r="H117" s="81" t="s">
        <v>174</v>
      </c>
      <c r="I117" s="102">
        <v>1.1253993462192883E-2</v>
      </c>
      <c r="J117" s="96"/>
      <c r="K117" s="9">
        <f t="shared" si="6"/>
        <v>8.6599471807728839E-2</v>
      </c>
      <c r="L117" s="9">
        <f t="shared" si="7"/>
        <v>-1.4624324437456553E-3</v>
      </c>
    </row>
    <row r="118" spans="2:13" x14ac:dyDescent="0.2">
      <c r="B118" s="81" t="s">
        <v>175</v>
      </c>
      <c r="C118" s="88">
        <v>9.6207073295745765E-2</v>
      </c>
      <c r="D118" s="89">
        <v>0.29488256870515667</v>
      </c>
      <c r="E118" s="84">
        <v>19510</v>
      </c>
      <c r="F118" s="85">
        <v>0</v>
      </c>
      <c r="G118" s="5"/>
      <c r="H118" s="81" t="s">
        <v>175</v>
      </c>
      <c r="I118" s="102">
        <v>1.3909638627168916E-2</v>
      </c>
      <c r="J118" s="96"/>
      <c r="K118" s="9">
        <f t="shared" si="6"/>
        <v>4.2631997745574787E-2</v>
      </c>
      <c r="L118" s="9">
        <f t="shared" si="7"/>
        <v>-4.538096737279184E-3</v>
      </c>
    </row>
    <row r="119" spans="2:13" ht="15.75" thickBot="1" x14ac:dyDescent="0.25">
      <c r="B119" s="90" t="s">
        <v>53</v>
      </c>
      <c r="C119" s="91">
        <v>2.4656232558139433</v>
      </c>
      <c r="D119" s="92">
        <v>5.4713284176437407</v>
      </c>
      <c r="E119" s="93">
        <v>19510</v>
      </c>
      <c r="F119" s="94">
        <v>10910</v>
      </c>
      <c r="G119" s="5"/>
      <c r="H119" s="90" t="s">
        <v>53</v>
      </c>
      <c r="I119" s="103">
        <v>1.5223191376151359E-2</v>
      </c>
      <c r="J119" s="96"/>
      <c r="K119" s="9"/>
      <c r="L119" s="9"/>
      <c r="M119" s="2" t="str">
        <f>"((landarea-"&amp;C119&amp;")/"&amp;D119&amp;")*("&amp;I119&amp;")"</f>
        <v>((landarea-2.46562325581394)/5.47132841764374)*(0.0152231913761514)</v>
      </c>
    </row>
    <row r="120" spans="2:13" ht="15.75" thickTop="1" x14ac:dyDescent="0.2">
      <c r="B120" s="95" t="s">
        <v>46</v>
      </c>
      <c r="C120" s="95"/>
      <c r="D120" s="95"/>
      <c r="E120" s="95"/>
      <c r="F120" s="95"/>
      <c r="G120" s="5"/>
      <c r="H120" s="95" t="s">
        <v>7</v>
      </c>
      <c r="I120" s="95"/>
      <c r="J120" s="96"/>
      <c r="K120" s="9"/>
      <c r="L120" s="9"/>
    </row>
  </sheetData>
  <mergeCells count="7">
    <mergeCell ref="K5:L5"/>
    <mergeCell ref="B5:F5"/>
    <mergeCell ref="B6"/>
    <mergeCell ref="B120:F120"/>
    <mergeCell ref="H4:I4"/>
    <mergeCell ref="H5:H6"/>
    <mergeCell ref="H120:I120"/>
  </mergeCells>
  <pageMargins left="0.25" right="0.2" top="0.25" bottom="0.25" header="0.55000000000000004" footer="0.05"/>
  <pageSetup scale="50" fitToHeight="0" orientation="landscape" r:id="rId1"/>
  <rowBreaks count="1" manualBreakCount="1"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97"/>
  <sheetViews>
    <sheetView zoomScaleNormal="100" workbookViewId="0"/>
  </sheetViews>
  <sheetFormatPr defaultRowHeight="15" x14ac:dyDescent="0.25"/>
  <cols>
    <col min="1" max="1" width="60.7109375" customWidth="1"/>
    <col min="2" max="2" width="9.140625" customWidth="1"/>
    <col min="3" max="3" width="9.85546875" customWidth="1"/>
    <col min="4" max="4" width="11.140625" customWidth="1"/>
    <col min="5" max="5" width="14.28515625" customWidth="1"/>
    <col min="7" max="7" width="13" customWidth="1"/>
  </cols>
  <sheetData>
    <row r="1" spans="1:10" x14ac:dyDescent="0.25">
      <c r="A1" t="s">
        <v>12</v>
      </c>
      <c r="E1" s="2" t="s">
        <v>162</v>
      </c>
    </row>
    <row r="3" spans="1:10" x14ac:dyDescent="0.25">
      <c r="B3" t="s">
        <v>75</v>
      </c>
    </row>
    <row r="5" spans="1:10" ht="15.75" customHeight="1" thickBot="1" x14ac:dyDescent="0.3">
      <c r="C5" s="104" t="s">
        <v>21</v>
      </c>
      <c r="D5" s="104"/>
      <c r="E5" s="104"/>
      <c r="F5" s="104"/>
      <c r="G5" s="104"/>
      <c r="H5" s="104"/>
      <c r="I5" s="104"/>
      <c r="J5" s="6"/>
    </row>
    <row r="6" spans="1:10" ht="25.5" thickTop="1" x14ac:dyDescent="0.25">
      <c r="C6" s="105" t="s">
        <v>13</v>
      </c>
      <c r="D6" s="106"/>
      <c r="E6" s="107" t="s">
        <v>14</v>
      </c>
      <c r="F6" s="108"/>
      <c r="G6" s="109" t="s">
        <v>15</v>
      </c>
      <c r="H6" s="108" t="s">
        <v>16</v>
      </c>
      <c r="I6" s="110" t="s">
        <v>17</v>
      </c>
      <c r="J6" s="6"/>
    </row>
    <row r="7" spans="1:10" ht="15.75" thickBot="1" x14ac:dyDescent="0.3">
      <c r="C7" s="111"/>
      <c r="D7" s="112"/>
      <c r="E7" s="113" t="s">
        <v>18</v>
      </c>
      <c r="F7" s="114" t="s">
        <v>19</v>
      </c>
      <c r="G7" s="114" t="s">
        <v>20</v>
      </c>
      <c r="H7" s="115"/>
      <c r="I7" s="116"/>
      <c r="J7" s="6"/>
    </row>
    <row r="8" spans="1:10" ht="15.75" thickTop="1" x14ac:dyDescent="0.25">
      <c r="C8" s="117" t="s">
        <v>5</v>
      </c>
      <c r="D8" s="118" t="s">
        <v>62</v>
      </c>
      <c r="E8" s="119">
        <v>0.60342711971148189</v>
      </c>
      <c r="F8" s="120">
        <v>1.16264460502754E-3</v>
      </c>
      <c r="G8" s="121"/>
      <c r="H8" s="122">
        <v>519.01253151833816</v>
      </c>
      <c r="I8" s="123">
        <v>0</v>
      </c>
      <c r="J8" s="6"/>
    </row>
    <row r="9" spans="1:10" ht="36.75" thickBot="1" x14ac:dyDescent="0.3">
      <c r="C9" s="124"/>
      <c r="D9" s="125" t="s">
        <v>64</v>
      </c>
      <c r="E9" s="126">
        <v>1.0215959051644732</v>
      </c>
      <c r="F9" s="127">
        <v>1.1626999308552192E-3</v>
      </c>
      <c r="G9" s="127">
        <v>0.9932643547964306</v>
      </c>
      <c r="H9" s="128">
        <v>878.64106469245462</v>
      </c>
      <c r="I9" s="129">
        <v>0</v>
      </c>
      <c r="J9" s="6"/>
    </row>
    <row r="10" spans="1:10" ht="15.75" customHeight="1" thickTop="1" x14ac:dyDescent="0.25">
      <c r="C10" s="130" t="s">
        <v>42</v>
      </c>
      <c r="D10" s="130"/>
      <c r="E10" s="130"/>
      <c r="F10" s="130"/>
      <c r="G10" s="130"/>
      <c r="H10" s="130"/>
      <c r="I10" s="130"/>
      <c r="J10" s="6"/>
    </row>
    <row r="12" spans="1:10" x14ac:dyDescent="0.25">
      <c r="D12" t="str">
        <f>"Combined Score="&amp;E8&amp;" + "&amp;E9&amp;" * Urban Score"</f>
        <v>Combined Score=0.603427119711482 + 1.02159590516447 * Urban Score</v>
      </c>
    </row>
    <row r="14" spans="1:10" x14ac:dyDescent="0.25">
      <c r="B14" t="s">
        <v>11</v>
      </c>
    </row>
    <row r="16" spans="1:10" ht="15.75" customHeight="1" thickBot="1" x14ac:dyDescent="0.3">
      <c r="C16" s="104" t="s">
        <v>21</v>
      </c>
      <c r="D16" s="104"/>
      <c r="E16" s="104"/>
      <c r="F16" s="104"/>
      <c r="G16" s="104"/>
      <c r="H16" s="104"/>
      <c r="I16" s="104"/>
      <c r="J16" s="6"/>
    </row>
    <row r="17" spans="2:10" ht="25.5" thickTop="1" x14ac:dyDescent="0.25">
      <c r="C17" s="105" t="s">
        <v>13</v>
      </c>
      <c r="D17" s="106"/>
      <c r="E17" s="107" t="s">
        <v>14</v>
      </c>
      <c r="F17" s="108"/>
      <c r="G17" s="109" t="s">
        <v>15</v>
      </c>
      <c r="H17" s="108" t="s">
        <v>16</v>
      </c>
      <c r="I17" s="110" t="s">
        <v>17</v>
      </c>
      <c r="J17" s="6"/>
    </row>
    <row r="18" spans="2:10" ht="15.75" thickBot="1" x14ac:dyDescent="0.3">
      <c r="C18" s="111"/>
      <c r="D18" s="112"/>
      <c r="E18" s="113" t="s">
        <v>18</v>
      </c>
      <c r="F18" s="114" t="s">
        <v>19</v>
      </c>
      <c r="G18" s="114" t="s">
        <v>20</v>
      </c>
      <c r="H18" s="115"/>
      <c r="I18" s="116"/>
      <c r="J18" s="6"/>
    </row>
    <row r="19" spans="2:10" ht="15.75" thickTop="1" x14ac:dyDescent="0.25">
      <c r="C19" s="117" t="s">
        <v>5</v>
      </c>
      <c r="D19" s="118" t="s">
        <v>62</v>
      </c>
      <c r="E19" s="119">
        <v>-0.32500318677233214</v>
      </c>
      <c r="F19" s="120">
        <v>5.083344499633134E-4</v>
      </c>
      <c r="G19" s="121"/>
      <c r="H19" s="122">
        <v>-639.34912692969692</v>
      </c>
      <c r="I19" s="123">
        <v>0</v>
      </c>
      <c r="J19" s="6"/>
    </row>
    <row r="20" spans="2:10" ht="36.75" thickBot="1" x14ac:dyDescent="0.3">
      <c r="C20" s="124"/>
      <c r="D20" s="125" t="s">
        <v>63</v>
      </c>
      <c r="E20" s="131">
        <v>0.81368882032935941</v>
      </c>
      <c r="F20" s="127">
        <v>5.0834747800001547E-4</v>
      </c>
      <c r="G20" s="127">
        <v>0.99621456364746985</v>
      </c>
      <c r="H20" s="128">
        <v>1600.654779543009</v>
      </c>
      <c r="I20" s="129">
        <v>0</v>
      </c>
      <c r="J20" s="6"/>
    </row>
    <row r="21" spans="2:10" ht="15.75" customHeight="1" thickTop="1" x14ac:dyDescent="0.25">
      <c r="C21" s="130" t="s">
        <v>42</v>
      </c>
      <c r="D21" s="130"/>
      <c r="E21" s="130"/>
      <c r="F21" s="130"/>
      <c r="G21" s="130"/>
      <c r="H21" s="130"/>
      <c r="I21" s="130"/>
      <c r="J21" s="6"/>
    </row>
    <row r="23" spans="2:10" x14ac:dyDescent="0.25">
      <c r="D23" t="str">
        <f>"Combined Score="&amp;E19&amp;" + "&amp;E20&amp;" * Rural Score"</f>
        <v>Combined Score=-0.325003186772332 + 0.813688820329359 * Rural Score</v>
      </c>
    </row>
    <row r="26" spans="2:10" x14ac:dyDescent="0.25">
      <c r="B26" t="s">
        <v>22</v>
      </c>
    </row>
    <row r="28" spans="2:10" x14ac:dyDescent="0.25">
      <c r="C28" s="104" t="s">
        <v>23</v>
      </c>
      <c r="D28" s="104"/>
      <c r="E28" s="104"/>
      <c r="F28" s="6"/>
    </row>
    <row r="29" spans="2:10" ht="15.75" thickBot="1" x14ac:dyDescent="0.3">
      <c r="C29" s="132" t="s">
        <v>43</v>
      </c>
      <c r="D29" s="133"/>
      <c r="E29" s="133"/>
      <c r="F29" s="6"/>
    </row>
    <row r="30" spans="2:10" ht="15.75" thickTop="1" x14ac:dyDescent="0.25">
      <c r="C30" s="134" t="s">
        <v>24</v>
      </c>
      <c r="D30" s="118" t="s">
        <v>25</v>
      </c>
      <c r="E30" s="135">
        <v>30018.000155000194</v>
      </c>
      <c r="F30" s="6"/>
    </row>
    <row r="31" spans="2:10" x14ac:dyDescent="0.25">
      <c r="C31" s="136"/>
      <c r="D31" s="137" t="s">
        <v>26</v>
      </c>
      <c r="E31" s="138">
        <v>0</v>
      </c>
      <c r="F31" s="6"/>
    </row>
    <row r="32" spans="2:10" x14ac:dyDescent="0.25">
      <c r="C32" s="136" t="s">
        <v>1</v>
      </c>
      <c r="D32" s="139"/>
      <c r="E32" s="140">
        <v>-3.218959244938574E-2</v>
      </c>
      <c r="F32" s="6"/>
    </row>
    <row r="33" spans="3:6" ht="15" customHeight="1" x14ac:dyDescent="0.25">
      <c r="C33" s="136" t="s">
        <v>44</v>
      </c>
      <c r="D33" s="139"/>
      <c r="E33" s="141">
        <v>5.606516635725832E-3</v>
      </c>
      <c r="F33" s="6"/>
    </row>
    <row r="34" spans="3:6" x14ac:dyDescent="0.25">
      <c r="C34" s="136" t="s">
        <v>27</v>
      </c>
      <c r="D34" s="139"/>
      <c r="E34" s="140">
        <v>-0.25748380601823856</v>
      </c>
      <c r="F34" s="6"/>
    </row>
    <row r="35" spans="3:6" x14ac:dyDescent="0.25">
      <c r="C35" s="136" t="s">
        <v>28</v>
      </c>
      <c r="D35" s="139"/>
      <c r="E35" s="142">
        <v>1.4559617024551552</v>
      </c>
      <c r="F35" s="6"/>
    </row>
    <row r="36" spans="3:6" ht="15" customHeight="1" x14ac:dyDescent="0.25">
      <c r="C36" s="136" t="s">
        <v>29</v>
      </c>
      <c r="D36" s="139"/>
      <c r="E36" s="141">
        <v>0.97136844862822314</v>
      </c>
      <c r="F36" s="6"/>
    </row>
    <row r="37" spans="3:6" x14ac:dyDescent="0.25">
      <c r="C37" s="136" t="s">
        <v>30</v>
      </c>
      <c r="D37" s="139"/>
      <c r="E37" s="143">
        <v>0.67178011221785339</v>
      </c>
      <c r="F37" s="6"/>
    </row>
    <row r="38" spans="3:6" ht="15" customHeight="1" x14ac:dyDescent="0.25">
      <c r="C38" s="136" t="s">
        <v>31</v>
      </c>
      <c r="D38" s="139"/>
      <c r="E38" s="143">
        <v>1.413718845255924E-2</v>
      </c>
      <c r="F38" s="6"/>
    </row>
    <row r="39" spans="3:6" x14ac:dyDescent="0.25">
      <c r="C39" s="136" t="s">
        <v>32</v>
      </c>
      <c r="D39" s="139"/>
      <c r="E39" s="143">
        <v>-0.41128600255359959</v>
      </c>
      <c r="F39" s="6"/>
    </row>
    <row r="40" spans="3:6" ht="15" customHeight="1" x14ac:dyDescent="0.25">
      <c r="C40" s="136" t="s">
        <v>33</v>
      </c>
      <c r="D40" s="139"/>
      <c r="E40" s="143">
        <v>2.8273435257731645E-2</v>
      </c>
      <c r="F40" s="6"/>
    </row>
    <row r="41" spans="3:6" x14ac:dyDescent="0.25">
      <c r="C41" s="136" t="s">
        <v>34</v>
      </c>
      <c r="D41" s="139"/>
      <c r="E41" s="142">
        <v>-1.9215458300360573</v>
      </c>
      <c r="F41" s="6"/>
    </row>
    <row r="42" spans="3:6" x14ac:dyDescent="0.25">
      <c r="C42" s="136" t="s">
        <v>35</v>
      </c>
      <c r="D42" s="139"/>
      <c r="E42" s="142">
        <v>3.7024314134583607</v>
      </c>
      <c r="F42" s="6"/>
    </row>
    <row r="43" spans="3:6" x14ac:dyDescent="0.25">
      <c r="C43" s="136" t="s">
        <v>36</v>
      </c>
      <c r="D43" s="144" t="s">
        <v>37</v>
      </c>
      <c r="E43" s="140">
        <v>-0.9349444923275656</v>
      </c>
      <c r="F43" s="6"/>
    </row>
    <row r="44" spans="3:6" x14ac:dyDescent="0.25">
      <c r="C44" s="136"/>
      <c r="D44" s="144" t="s">
        <v>38</v>
      </c>
      <c r="E44" s="140">
        <v>-0.5397859447203105</v>
      </c>
      <c r="F44" s="6"/>
    </row>
    <row r="45" spans="3:6" x14ac:dyDescent="0.25">
      <c r="C45" s="136"/>
      <c r="D45" s="144" t="s">
        <v>39</v>
      </c>
      <c r="E45" s="140">
        <v>7.6427298108493261E-2</v>
      </c>
      <c r="F45" s="6"/>
    </row>
    <row r="46" spans="3:6" ht="15.75" thickBot="1" x14ac:dyDescent="0.3">
      <c r="C46" s="124"/>
      <c r="D46" s="145" t="s">
        <v>40</v>
      </c>
      <c r="E46" s="146">
        <v>0.87977306975375669</v>
      </c>
      <c r="F46" s="6"/>
    </row>
    <row r="47" spans="3:6" ht="15.75" thickTop="1" x14ac:dyDescent="0.25">
      <c r="C47" s="11"/>
      <c r="D47" s="11"/>
      <c r="E47" s="11"/>
      <c r="F47" s="6"/>
    </row>
    <row r="49" spans="2:2" x14ac:dyDescent="0.25">
      <c r="B49" t="s">
        <v>76</v>
      </c>
    </row>
    <row r="81" spans="1:17" ht="15.75" thickBot="1" x14ac:dyDescent="0.3"/>
    <row r="82" spans="1:17" ht="15.75" customHeight="1" thickTop="1" x14ac:dyDescent="0.25">
      <c r="A82" s="147" t="s">
        <v>45</v>
      </c>
      <c r="B82" s="107" t="s">
        <v>54</v>
      </c>
      <c r="C82" s="108"/>
      <c r="D82" s="108"/>
      <c r="E82" s="108"/>
      <c r="F82" s="108"/>
      <c r="G82" s="108" t="s">
        <v>55</v>
      </c>
      <c r="H82" s="108"/>
      <c r="I82" s="108"/>
      <c r="J82" s="108"/>
      <c r="K82" s="108"/>
      <c r="L82" s="108" t="s">
        <v>56</v>
      </c>
      <c r="M82" s="108"/>
      <c r="N82" s="108"/>
      <c r="O82" s="108"/>
      <c r="P82" s="110"/>
      <c r="Q82" s="133"/>
    </row>
    <row r="83" spans="1:17" ht="15.75" thickBot="1" x14ac:dyDescent="0.3">
      <c r="A83" s="148"/>
      <c r="B83" s="113" t="s">
        <v>57</v>
      </c>
      <c r="C83" s="114" t="s">
        <v>58</v>
      </c>
      <c r="D83" s="114" t="s">
        <v>59</v>
      </c>
      <c r="E83" s="114" t="s">
        <v>60</v>
      </c>
      <c r="F83" s="114" t="s">
        <v>61</v>
      </c>
      <c r="G83" s="114" t="s">
        <v>57</v>
      </c>
      <c r="H83" s="114" t="s">
        <v>58</v>
      </c>
      <c r="I83" s="114" t="s">
        <v>59</v>
      </c>
      <c r="J83" s="114" t="s">
        <v>60</v>
      </c>
      <c r="K83" s="114" t="s">
        <v>61</v>
      </c>
      <c r="L83" s="114" t="s">
        <v>57</v>
      </c>
      <c r="M83" s="114" t="s">
        <v>58</v>
      </c>
      <c r="N83" s="114" t="s">
        <v>59</v>
      </c>
      <c r="O83" s="114" t="s">
        <v>60</v>
      </c>
      <c r="P83" s="149" t="s">
        <v>61</v>
      </c>
      <c r="Q83" s="133"/>
    </row>
    <row r="84" spans="1:17" ht="15.75" thickTop="1" x14ac:dyDescent="0.25">
      <c r="A84" s="150" t="s">
        <v>65</v>
      </c>
      <c r="B84" s="119">
        <v>6.2707872867883436E-5</v>
      </c>
      <c r="C84" s="120">
        <v>1.2995973500298491E-3</v>
      </c>
      <c r="D84" s="120">
        <v>1.710569134204314E-2</v>
      </c>
      <c r="E84" s="120">
        <v>5.7576957784820686E-2</v>
      </c>
      <c r="F84" s="120">
        <v>0.22284091984599955</v>
      </c>
      <c r="G84" s="120">
        <v>1.2410588123982436E-2</v>
      </c>
      <c r="H84" s="120">
        <v>7.9138587553502129E-2</v>
      </c>
      <c r="I84" s="120">
        <v>0.15215964518284594</v>
      </c>
      <c r="J84" s="120">
        <v>0.25003533209846768</v>
      </c>
      <c r="K84" s="120">
        <v>0.42950681025131399</v>
      </c>
      <c r="L84" s="122">
        <v>0</v>
      </c>
      <c r="M84" s="120">
        <v>2.6181052176392613E-4</v>
      </c>
      <c r="N84" s="120">
        <v>8.7399054773002025E-4</v>
      </c>
      <c r="O84" s="120">
        <v>4.5331641477642567E-3</v>
      </c>
      <c r="P84" s="151">
        <v>4.1119120661406147E-2</v>
      </c>
      <c r="Q84" s="133"/>
    </row>
    <row r="85" spans="1:17" x14ac:dyDescent="0.25">
      <c r="A85" s="152" t="s">
        <v>66</v>
      </c>
      <c r="B85" s="153">
        <v>5.0585941263340444E-3</v>
      </c>
      <c r="C85" s="154">
        <v>1.7159743291192176E-2</v>
      </c>
      <c r="D85" s="154">
        <v>4.5565519502201987E-2</v>
      </c>
      <c r="E85" s="154">
        <v>7.0633181346457088E-2</v>
      </c>
      <c r="F85" s="154">
        <v>2.6028392727221766E-2</v>
      </c>
      <c r="G85" s="154">
        <v>5.0269867871135868E-2</v>
      </c>
      <c r="H85" s="154">
        <v>0.14946224094211072</v>
      </c>
      <c r="I85" s="154">
        <v>0.11583058395944815</v>
      </c>
      <c r="J85" s="154">
        <v>4.5206323884379562E-2</v>
      </c>
      <c r="K85" s="154">
        <v>8.7551800991637861E-3</v>
      </c>
      <c r="L85" s="154">
        <v>4.5262708938080464E-3</v>
      </c>
      <c r="M85" s="154">
        <v>8.2835340607247693E-3</v>
      </c>
      <c r="N85" s="154">
        <v>1.9575881760247455E-2</v>
      </c>
      <c r="O85" s="154">
        <v>2.5252894545529543E-2</v>
      </c>
      <c r="P85" s="155">
        <v>2.2623154030700639E-2</v>
      </c>
      <c r="Q85" s="133"/>
    </row>
    <row r="86" spans="1:17" x14ac:dyDescent="0.25">
      <c r="A86" s="152" t="s">
        <v>67</v>
      </c>
      <c r="B86" s="153">
        <v>2.7146963173906146E-3</v>
      </c>
      <c r="C86" s="154">
        <v>3.1869992296323503E-3</v>
      </c>
      <c r="D86" s="154">
        <v>1.3683141786354472E-3</v>
      </c>
      <c r="E86" s="154">
        <v>4.0272631021742947E-3</v>
      </c>
      <c r="F86" s="154">
        <v>2.2115223792146129E-3</v>
      </c>
      <c r="G86" s="154">
        <v>2.4724583821870813E-3</v>
      </c>
      <c r="H86" s="154">
        <v>4.4427764465131223E-3</v>
      </c>
      <c r="I86" s="154">
        <v>8.4717014240766001E-3</v>
      </c>
      <c r="J86" s="154">
        <v>5.0544407285414835E-3</v>
      </c>
      <c r="K86" s="154">
        <v>8.894728610212352E-4</v>
      </c>
      <c r="L86" s="154">
        <v>2.8347825718235647E-3</v>
      </c>
      <c r="M86" s="154">
        <v>3.3940794767109671E-3</v>
      </c>
      <c r="N86" s="154">
        <v>1.6838862234281348E-3</v>
      </c>
      <c r="O86" s="154">
        <v>1.2104625325043761E-3</v>
      </c>
      <c r="P86" s="155">
        <v>1.0751565710744463E-3</v>
      </c>
      <c r="Q86" s="133"/>
    </row>
    <row r="87" spans="1:17" x14ac:dyDescent="0.25">
      <c r="A87" s="152" t="s">
        <v>68</v>
      </c>
      <c r="B87" s="153">
        <v>1.0857178796769729E-2</v>
      </c>
      <c r="C87" s="154">
        <v>2.0012759968553642E-2</v>
      </c>
      <c r="D87" s="154">
        <v>2.9204283866091665E-2</v>
      </c>
      <c r="E87" s="154">
        <v>3.5582275362738641E-2</v>
      </c>
      <c r="F87" s="154">
        <v>3.6174485680654893E-2</v>
      </c>
      <c r="G87" s="154">
        <v>6.2893154175167443E-2</v>
      </c>
      <c r="H87" s="154">
        <v>7.5644762327540027E-2</v>
      </c>
      <c r="I87" s="154">
        <v>8.4866205725951965E-2</v>
      </c>
      <c r="J87" s="154">
        <v>6.6247806300817891E-2</v>
      </c>
      <c r="K87" s="154">
        <v>4.105595991174104E-2</v>
      </c>
      <c r="L87" s="154">
        <v>7.7316098795022518E-3</v>
      </c>
      <c r="M87" s="154">
        <v>1.3070271696389245E-2</v>
      </c>
      <c r="N87" s="154">
        <v>1.2159543268265495E-2</v>
      </c>
      <c r="O87" s="154">
        <v>1.1197503829690727E-2</v>
      </c>
      <c r="P87" s="155">
        <v>6.4467652220254815E-3</v>
      </c>
      <c r="Q87" s="133"/>
    </row>
    <row r="88" spans="1:17" x14ac:dyDescent="0.25">
      <c r="A88" s="152" t="s">
        <v>47</v>
      </c>
      <c r="B88" s="153">
        <v>0.94058178457296582</v>
      </c>
      <c r="C88" s="154">
        <v>0.93091782844917237</v>
      </c>
      <c r="D88" s="154">
        <v>0.88077924677248254</v>
      </c>
      <c r="E88" s="154">
        <v>0.80803445323027212</v>
      </c>
      <c r="F88" s="154">
        <v>0.67470388298634376</v>
      </c>
      <c r="G88" s="154">
        <v>0.8345153513762591</v>
      </c>
      <c r="H88" s="154">
        <v>0.65930349105942498</v>
      </c>
      <c r="I88" s="154">
        <v>0.60846421343625035</v>
      </c>
      <c r="J88" s="154">
        <v>0.58288758699187992</v>
      </c>
      <c r="K88" s="154">
        <v>0.48548866395514767</v>
      </c>
      <c r="L88" s="154">
        <v>0.93877233821323691</v>
      </c>
      <c r="M88" s="154">
        <v>0.95127054220066032</v>
      </c>
      <c r="N88" s="154">
        <v>0.93811596689300736</v>
      </c>
      <c r="O88" s="154">
        <v>0.93857393759987107</v>
      </c>
      <c r="P88" s="155">
        <v>0.90094942819709622</v>
      </c>
      <c r="Q88" s="133"/>
    </row>
    <row r="89" spans="1:17" x14ac:dyDescent="0.25">
      <c r="A89" s="152" t="s">
        <v>69</v>
      </c>
      <c r="B89" s="153">
        <v>3.9901339005540219E-3</v>
      </c>
      <c r="C89" s="154">
        <v>1.3521019180843287E-3</v>
      </c>
      <c r="D89" s="154">
        <v>1.6316923940681014E-3</v>
      </c>
      <c r="E89" s="154">
        <v>9.5425730769044151E-4</v>
      </c>
      <c r="F89" s="154">
        <v>7.4684924598917765E-4</v>
      </c>
      <c r="G89" s="154">
        <v>4.9238223744999833E-4</v>
      </c>
      <c r="H89" s="154">
        <v>1.1766277729501886E-3</v>
      </c>
      <c r="I89" s="156">
        <v>0</v>
      </c>
      <c r="J89" s="154">
        <v>8.8466764730843895E-4</v>
      </c>
      <c r="K89" s="154">
        <v>3.834667264194766E-4</v>
      </c>
      <c r="L89" s="154">
        <v>4.973443734385595E-3</v>
      </c>
      <c r="M89" s="154">
        <v>1.3369843726912128E-3</v>
      </c>
      <c r="N89" s="154">
        <v>2.1128236060726125E-3</v>
      </c>
      <c r="O89" s="154">
        <v>1.3908539557676454E-3</v>
      </c>
      <c r="P89" s="155">
        <v>1.123908733346681E-3</v>
      </c>
      <c r="Q89" s="133"/>
    </row>
    <row r="90" spans="1:17" x14ac:dyDescent="0.25">
      <c r="A90" s="152" t="s">
        <v>70</v>
      </c>
      <c r="B90" s="153">
        <v>5.6685899848475359E-3</v>
      </c>
      <c r="C90" s="154">
        <v>6.6252176624309199E-4</v>
      </c>
      <c r="D90" s="154">
        <v>2.0317412994599632E-4</v>
      </c>
      <c r="E90" s="156">
        <v>0</v>
      </c>
      <c r="F90" s="156">
        <v>0</v>
      </c>
      <c r="G90" s="156">
        <v>0</v>
      </c>
      <c r="H90" s="156">
        <v>0</v>
      </c>
      <c r="I90" s="156">
        <v>0</v>
      </c>
      <c r="J90" s="156">
        <v>0</v>
      </c>
      <c r="K90" s="156">
        <v>0</v>
      </c>
      <c r="L90" s="154">
        <v>7.6089784705001681E-3</v>
      </c>
      <c r="M90" s="154">
        <v>7.4020083200907827E-4</v>
      </c>
      <c r="N90" s="154">
        <v>5.5418668353070201E-4</v>
      </c>
      <c r="O90" s="154">
        <v>1.3820033750105556E-4</v>
      </c>
      <c r="P90" s="157">
        <v>0</v>
      </c>
      <c r="Q90" s="133"/>
    </row>
    <row r="91" spans="1:17" x14ac:dyDescent="0.25">
      <c r="A91" s="152" t="s">
        <v>71</v>
      </c>
      <c r="B91" s="153">
        <v>1.2010496174784925E-2</v>
      </c>
      <c r="C91" s="154">
        <v>1.7259752378629553E-3</v>
      </c>
      <c r="D91" s="154">
        <v>1.3520003546494809E-3</v>
      </c>
      <c r="E91" s="154">
        <v>5.0330705373688195E-4</v>
      </c>
      <c r="F91" s="156">
        <v>0</v>
      </c>
      <c r="G91" s="156">
        <v>0</v>
      </c>
      <c r="H91" s="154">
        <v>1.2371611381695802E-3</v>
      </c>
      <c r="I91" s="156">
        <v>0</v>
      </c>
      <c r="J91" s="156">
        <v>0</v>
      </c>
      <c r="K91" s="156">
        <v>0</v>
      </c>
      <c r="L91" s="154">
        <v>1.5600888653631356E-2</v>
      </c>
      <c r="M91" s="154">
        <v>2.0301324987302841E-3</v>
      </c>
      <c r="N91" s="154">
        <v>2.440161185355943E-3</v>
      </c>
      <c r="O91" s="154">
        <v>1.0585216387575271E-3</v>
      </c>
      <c r="P91" s="157">
        <v>0</v>
      </c>
      <c r="Q91" s="133"/>
    </row>
    <row r="92" spans="1:17" x14ac:dyDescent="0.25">
      <c r="A92" s="152" t="s">
        <v>72</v>
      </c>
      <c r="B92" s="153">
        <v>4.3155005515345896E-3</v>
      </c>
      <c r="C92" s="156">
        <v>0</v>
      </c>
      <c r="D92" s="154">
        <v>3.4517987360938019E-4</v>
      </c>
      <c r="E92" s="156">
        <v>0</v>
      </c>
      <c r="F92" s="156">
        <v>0</v>
      </c>
      <c r="G92" s="156">
        <v>0</v>
      </c>
      <c r="H92" s="156">
        <v>0</v>
      </c>
      <c r="I92" s="156">
        <v>0</v>
      </c>
      <c r="J92" s="156">
        <v>0</v>
      </c>
      <c r="K92" s="156">
        <v>0</v>
      </c>
      <c r="L92" s="154">
        <v>5.8296278954590389E-3</v>
      </c>
      <c r="M92" s="154">
        <v>1.325268120289494E-4</v>
      </c>
      <c r="N92" s="154">
        <v>1.3653723147947803E-4</v>
      </c>
      <c r="O92" s="154">
        <v>3.5284054625250822E-4</v>
      </c>
      <c r="P92" s="157">
        <v>0</v>
      </c>
      <c r="Q92" s="133"/>
    </row>
    <row r="93" spans="1:17" x14ac:dyDescent="0.25">
      <c r="A93" s="152" t="s">
        <v>48</v>
      </c>
      <c r="B93" s="153">
        <v>5.8155012387409114E-3</v>
      </c>
      <c r="C93" s="154">
        <v>1.1705789886547201E-2</v>
      </c>
      <c r="D93" s="154">
        <v>9.3262543875865245E-3</v>
      </c>
      <c r="E93" s="154">
        <v>4.399374619177881E-3</v>
      </c>
      <c r="F93" s="154">
        <v>6.0266164012939289E-3</v>
      </c>
      <c r="G93" s="154">
        <v>1.4687823711548375E-2</v>
      </c>
      <c r="H93" s="154">
        <v>9.0784363177129571E-3</v>
      </c>
      <c r="I93" s="154">
        <v>1.7452261492314676E-3</v>
      </c>
      <c r="J93" s="154">
        <v>5.2683473756224303E-3</v>
      </c>
      <c r="K93" s="154">
        <v>3.7871009680427348E-3</v>
      </c>
      <c r="L93" s="154">
        <v>5.1834707846621884E-3</v>
      </c>
      <c r="M93" s="154">
        <v>9.1397612402186815E-3</v>
      </c>
      <c r="N93" s="154">
        <v>1.0466718191222158E-2</v>
      </c>
      <c r="O93" s="154">
        <v>6.7351630480870627E-3</v>
      </c>
      <c r="P93" s="155">
        <v>6.8756533806719651E-3</v>
      </c>
      <c r="Q93" s="133"/>
    </row>
    <row r="94" spans="1:17" x14ac:dyDescent="0.25">
      <c r="A94" s="152" t="s">
        <v>73</v>
      </c>
      <c r="B94" s="158">
        <v>0</v>
      </c>
      <c r="C94" s="156">
        <v>0</v>
      </c>
      <c r="D94" s="156">
        <v>0</v>
      </c>
      <c r="E94" s="154">
        <v>1.2273931950729801E-3</v>
      </c>
      <c r="F94" s="154">
        <v>1.6921741640850549E-3</v>
      </c>
      <c r="G94" s="156">
        <v>0</v>
      </c>
      <c r="H94" s="156">
        <v>0</v>
      </c>
      <c r="I94" s="154">
        <v>2.1693863203072158E-3</v>
      </c>
      <c r="J94" s="154">
        <v>5.9400419022081921E-4</v>
      </c>
      <c r="K94" s="154">
        <v>8.610411941075099E-4</v>
      </c>
      <c r="L94" s="156">
        <v>0</v>
      </c>
      <c r="M94" s="156">
        <v>0</v>
      </c>
      <c r="N94" s="156">
        <v>0</v>
      </c>
      <c r="O94" s="154">
        <v>7.9204664718706254E-4</v>
      </c>
      <c r="P94" s="155">
        <v>1.8539530141452698E-3</v>
      </c>
      <c r="Q94" s="133"/>
    </row>
    <row r="95" spans="1:17" x14ac:dyDescent="0.25">
      <c r="A95" s="152" t="s">
        <v>74</v>
      </c>
      <c r="B95" s="158">
        <v>0</v>
      </c>
      <c r="C95" s="154">
        <v>1.8716708107581803E-4</v>
      </c>
      <c r="D95" s="154">
        <v>8.9343826330107255E-4</v>
      </c>
      <c r="E95" s="154">
        <v>4.0683611365643669E-4</v>
      </c>
      <c r="F95" s="154">
        <v>1.8513662189775161E-3</v>
      </c>
      <c r="G95" s="154">
        <v>8.2360135993374782E-4</v>
      </c>
      <c r="H95" s="154">
        <v>1.622743596965169E-3</v>
      </c>
      <c r="I95" s="154">
        <v>1.3930223259852248E-3</v>
      </c>
      <c r="J95" s="154">
        <v>3.4137523868778647E-3</v>
      </c>
      <c r="K95" s="154">
        <v>4.0579086818837037E-4</v>
      </c>
      <c r="L95" s="156">
        <v>0</v>
      </c>
      <c r="M95" s="156">
        <v>0</v>
      </c>
      <c r="N95" s="154">
        <v>5.2515987395574954E-4</v>
      </c>
      <c r="O95" s="156">
        <v>0</v>
      </c>
      <c r="P95" s="155">
        <v>1.0527640016350305E-3</v>
      </c>
      <c r="Q95" s="133"/>
    </row>
    <row r="96" spans="1:17" ht="24" x14ac:dyDescent="0.25">
      <c r="A96" s="152" t="s">
        <v>49</v>
      </c>
      <c r="B96" s="153">
        <v>8.5199568877152212E-3</v>
      </c>
      <c r="C96" s="154">
        <v>9.2000170264946238E-3</v>
      </c>
      <c r="D96" s="154">
        <v>4.0993807740689614E-3</v>
      </c>
      <c r="E96" s="154">
        <v>3.6542235655844706E-3</v>
      </c>
      <c r="F96" s="154">
        <v>2.9074549600056226E-3</v>
      </c>
      <c r="G96" s="154">
        <v>1.2632007139834263E-2</v>
      </c>
      <c r="H96" s="154">
        <v>3.0260143043235525E-3</v>
      </c>
      <c r="I96" s="154">
        <v>2.7110426705870532E-3</v>
      </c>
      <c r="J96" s="154">
        <v>1.8123423601072147E-3</v>
      </c>
      <c r="K96" s="154">
        <v>1.0976656009153531E-3</v>
      </c>
      <c r="L96" s="154">
        <v>6.9385889029912901E-3</v>
      </c>
      <c r="M96" s="154">
        <v>8.8230149924679036E-3</v>
      </c>
      <c r="N96" s="154">
        <v>7.458332281391338E-3</v>
      </c>
      <c r="O96" s="154">
        <v>2.9419283043893023E-3</v>
      </c>
      <c r="P96" s="155">
        <v>5.1546610108870123E-3</v>
      </c>
      <c r="Q96" s="133"/>
    </row>
    <row r="97" spans="1:17" x14ac:dyDescent="0.25">
      <c r="A97" s="152" t="s">
        <v>50</v>
      </c>
      <c r="B97" s="153">
        <v>4.0485957549629556E-4</v>
      </c>
      <c r="C97" s="154">
        <v>2.3516870746687658E-3</v>
      </c>
      <c r="D97" s="154">
        <v>7.8489888775780999E-3</v>
      </c>
      <c r="E97" s="154">
        <v>1.2767800110664123E-2</v>
      </c>
      <c r="F97" s="154">
        <v>2.3015050343369335E-2</v>
      </c>
      <c r="G97" s="154">
        <v>7.7900134436075892E-3</v>
      </c>
      <c r="H97" s="154">
        <v>1.5381919846328558E-2</v>
      </c>
      <c r="I97" s="154">
        <v>2.139227719608278E-2</v>
      </c>
      <c r="J97" s="154">
        <v>3.3081775765428867E-2</v>
      </c>
      <c r="K97" s="154">
        <v>2.776884756393825E-2</v>
      </c>
      <c r="L97" s="156">
        <v>0</v>
      </c>
      <c r="M97" s="154">
        <v>1.5171412956039095E-3</v>
      </c>
      <c r="N97" s="154">
        <v>3.7777921980191162E-3</v>
      </c>
      <c r="O97" s="154">
        <v>5.8224828666991885E-3</v>
      </c>
      <c r="P97" s="155">
        <v>1.1450661832233512E-2</v>
      </c>
      <c r="Q97" s="133"/>
    </row>
    <row r="98" spans="1:17" x14ac:dyDescent="0.25">
      <c r="A98" s="152" t="s">
        <v>77</v>
      </c>
      <c r="B98" s="158">
        <v>0</v>
      </c>
      <c r="C98" s="154">
        <v>2.3781172044411085E-4</v>
      </c>
      <c r="D98" s="154">
        <v>2.7683528373527601E-4</v>
      </c>
      <c r="E98" s="154">
        <v>2.3267720795410975E-4</v>
      </c>
      <c r="F98" s="154">
        <v>1.8012850468440266E-3</v>
      </c>
      <c r="G98" s="154">
        <v>1.0127521788970142E-3</v>
      </c>
      <c r="H98" s="154">
        <v>4.8523869445920713E-4</v>
      </c>
      <c r="I98" s="154">
        <v>7.9669560923417509E-4</v>
      </c>
      <c r="J98" s="154">
        <v>5.5136202703483482E-3</v>
      </c>
      <c r="K98" s="156">
        <v>0</v>
      </c>
      <c r="L98" s="156">
        <v>0</v>
      </c>
      <c r="M98" s="156">
        <v>0</v>
      </c>
      <c r="N98" s="154">
        <v>1.1902005629469113E-4</v>
      </c>
      <c r="O98" s="156">
        <v>0</v>
      </c>
      <c r="P98" s="155">
        <v>2.7477334477572329E-4</v>
      </c>
      <c r="Q98" s="133"/>
    </row>
    <row r="99" spans="1:17" x14ac:dyDescent="0.25">
      <c r="A99" s="152" t="s">
        <v>78</v>
      </c>
      <c r="B99" s="158">
        <v>0</v>
      </c>
      <c r="C99" s="154">
        <v>7.7933760777633334E-4</v>
      </c>
      <c r="D99" s="154">
        <v>2.6582346503784549E-3</v>
      </c>
      <c r="E99" s="154">
        <v>2.9789619864520785E-2</v>
      </c>
      <c r="F99" s="154">
        <v>0.1530027500322764</v>
      </c>
      <c r="G99" s="154">
        <v>1.3743765189486537E-3</v>
      </c>
      <c r="H99" s="154">
        <v>2.0466057687921972E-2</v>
      </c>
      <c r="I99" s="154">
        <v>8.1895850766168732E-2</v>
      </c>
      <c r="J99" s="154">
        <v>0.2034096471318321</v>
      </c>
      <c r="K99" s="154">
        <v>0.27106876529090368</v>
      </c>
      <c r="L99" s="156">
        <v>0</v>
      </c>
      <c r="M99" s="156">
        <v>0</v>
      </c>
      <c r="N99" s="154">
        <v>1.6071537667489118E-3</v>
      </c>
      <c r="O99" s="154">
        <v>3.2396279553001148E-3</v>
      </c>
      <c r="P99" s="155">
        <v>2.3026858348846806E-2</v>
      </c>
      <c r="Q99" s="133"/>
    </row>
    <row r="100" spans="1:17" x14ac:dyDescent="0.25">
      <c r="A100" s="152" t="s">
        <v>79</v>
      </c>
      <c r="B100" s="153">
        <v>1.8138572481214462E-3</v>
      </c>
      <c r="C100" s="154">
        <v>1.0509657362180491E-2</v>
      </c>
      <c r="D100" s="154">
        <v>6.2956853597368259E-2</v>
      </c>
      <c r="E100" s="154">
        <v>0.19224698362414597</v>
      </c>
      <c r="F100" s="154">
        <v>0.55748950822513033</v>
      </c>
      <c r="G100" s="154">
        <v>7.0324690870929565E-3</v>
      </c>
      <c r="H100" s="154">
        <v>6.5314129022575773E-2</v>
      </c>
      <c r="I100" s="154">
        <v>0.21243906695187992</v>
      </c>
      <c r="J100" s="154">
        <v>0.47456172445758127</v>
      </c>
      <c r="K100" s="154">
        <v>0.64736035245874657</v>
      </c>
      <c r="L100" s="154">
        <v>1.3045866815731887E-3</v>
      </c>
      <c r="M100" s="154">
        <v>4.3977351051616197E-3</v>
      </c>
      <c r="N100" s="154">
        <v>3.8024739409310331E-2</v>
      </c>
      <c r="O100" s="154">
        <v>0.11603635677629245</v>
      </c>
      <c r="P100" s="155">
        <v>0.43810175176104676</v>
      </c>
      <c r="Q100" s="133"/>
    </row>
    <row r="101" spans="1:17" x14ac:dyDescent="0.25">
      <c r="A101" s="152" t="s">
        <v>80</v>
      </c>
      <c r="B101" s="153">
        <v>8.4876954386946604E-3</v>
      </c>
      <c r="C101" s="154">
        <v>3.4264157678176616E-2</v>
      </c>
      <c r="D101" s="154">
        <v>4.4169870752480675E-2</v>
      </c>
      <c r="E101" s="154">
        <v>6.2308256498436604E-2</v>
      </c>
      <c r="F101" s="154">
        <v>4.1228785792577452E-2</v>
      </c>
      <c r="G101" s="154">
        <v>2.1669391902182093E-2</v>
      </c>
      <c r="H101" s="154">
        <v>2.806688927179099E-2</v>
      </c>
      <c r="I101" s="154">
        <v>3.7882968577647669E-2</v>
      </c>
      <c r="J101" s="154">
        <v>2.9205720182581784E-2</v>
      </c>
      <c r="K101" s="154">
        <v>8.1772625644260383E-3</v>
      </c>
      <c r="L101" s="154">
        <v>5.9325245643261386E-3</v>
      </c>
      <c r="M101" s="154">
        <v>2.7759889902821511E-2</v>
      </c>
      <c r="N101" s="154">
        <v>4.2014438062954462E-2</v>
      </c>
      <c r="O101" s="154">
        <v>6.4497796378730085E-2</v>
      </c>
      <c r="P101" s="155">
        <v>7.8115892833035522E-2</v>
      </c>
      <c r="Q101" s="133"/>
    </row>
    <row r="102" spans="1:17" x14ac:dyDescent="0.25">
      <c r="A102" s="152" t="s">
        <v>81</v>
      </c>
      <c r="B102" s="153">
        <v>1.0186100122056554E-3</v>
      </c>
      <c r="C102" s="154">
        <v>3.6362711969204022E-3</v>
      </c>
      <c r="D102" s="154">
        <v>4.8848828120689938E-3</v>
      </c>
      <c r="E102" s="154">
        <v>1.9488762676659024E-2</v>
      </c>
      <c r="F102" s="154">
        <v>2.3325720327468737E-2</v>
      </c>
      <c r="G102" s="154">
        <v>4.397904184186929E-3</v>
      </c>
      <c r="H102" s="154">
        <v>1.8615557941382588E-2</v>
      </c>
      <c r="I102" s="154">
        <v>3.9842600269083636E-2</v>
      </c>
      <c r="J102" s="154">
        <v>3.7610219907192585E-2</v>
      </c>
      <c r="K102" s="154">
        <v>3.1179460087194754E-2</v>
      </c>
      <c r="L102" s="154">
        <v>8.1631801693410279E-4</v>
      </c>
      <c r="M102" s="154">
        <v>3.4837549363512955E-3</v>
      </c>
      <c r="N102" s="154">
        <v>2.2636451640235503E-3</v>
      </c>
      <c r="O102" s="154">
        <v>6.4332049289892324E-3</v>
      </c>
      <c r="P102" s="155">
        <v>7.0147322780972797E-3</v>
      </c>
      <c r="Q102" s="133"/>
    </row>
    <row r="103" spans="1:17" x14ac:dyDescent="0.25">
      <c r="A103" s="152" t="s">
        <v>82</v>
      </c>
      <c r="B103" s="158">
        <v>0</v>
      </c>
      <c r="C103" s="154">
        <v>2.4462831271325724E-4</v>
      </c>
      <c r="D103" s="154">
        <v>1.2670357765359941E-3</v>
      </c>
      <c r="E103" s="154">
        <v>4.6290118911827792E-3</v>
      </c>
      <c r="F103" s="154">
        <v>1.3049281953522831E-2</v>
      </c>
      <c r="G103" s="154">
        <v>1.143129342612061E-3</v>
      </c>
      <c r="H103" s="154">
        <v>5.5252860001941146E-3</v>
      </c>
      <c r="I103" s="154">
        <v>8.4182937542450851E-3</v>
      </c>
      <c r="J103" s="154">
        <v>2.0368767496159644E-2</v>
      </c>
      <c r="K103" s="154">
        <v>2.0194496425196103E-2</v>
      </c>
      <c r="L103" s="156">
        <v>0</v>
      </c>
      <c r="M103" s="154">
        <v>3.3569380931033676E-4</v>
      </c>
      <c r="N103" s="154">
        <v>2.1402001621476398E-4</v>
      </c>
      <c r="O103" s="154">
        <v>1.2522360888611362E-3</v>
      </c>
      <c r="P103" s="155">
        <v>2.6092122125983335E-3</v>
      </c>
      <c r="Q103" s="133"/>
    </row>
    <row r="104" spans="1:17" x14ac:dyDescent="0.25">
      <c r="A104" s="152" t="s">
        <v>83</v>
      </c>
      <c r="B104" s="153">
        <v>4.735347561990557E-2</v>
      </c>
      <c r="C104" s="154">
        <v>0.16046942129407682</v>
      </c>
      <c r="D104" s="154">
        <v>0.23742522270010438</v>
      </c>
      <c r="E104" s="154">
        <v>0.24904072211648812</v>
      </c>
      <c r="F104" s="154">
        <v>0.10989010436801701</v>
      </c>
      <c r="G104" s="154">
        <v>8.9857565773627135E-2</v>
      </c>
      <c r="H104" s="154">
        <v>0.12383575123409674</v>
      </c>
      <c r="I104" s="154">
        <v>0.14053308173734361</v>
      </c>
      <c r="J104" s="154">
        <v>9.0842297771568228E-2</v>
      </c>
      <c r="K104" s="154">
        <v>1.5973220006496196E-2</v>
      </c>
      <c r="L104" s="154">
        <v>2.5691464265164974E-2</v>
      </c>
      <c r="M104" s="154">
        <v>0.14038566488923174</v>
      </c>
      <c r="N104" s="154">
        <v>0.23462173268067746</v>
      </c>
      <c r="O104" s="154">
        <v>0.29377895951047989</v>
      </c>
      <c r="P104" s="155">
        <v>0.2540390424167181</v>
      </c>
      <c r="Q104" s="133"/>
    </row>
    <row r="105" spans="1:17" x14ac:dyDescent="0.25">
      <c r="A105" s="152" t="s">
        <v>84</v>
      </c>
      <c r="B105" s="153">
        <v>0.24691065684269672</v>
      </c>
      <c r="C105" s="154">
        <v>0.31732720451725799</v>
      </c>
      <c r="D105" s="154">
        <v>0.24148480078863258</v>
      </c>
      <c r="E105" s="154">
        <v>0.12400989425988132</v>
      </c>
      <c r="F105" s="154">
        <v>2.9117972681974712E-2</v>
      </c>
      <c r="G105" s="154">
        <v>0.2103705143959915</v>
      </c>
      <c r="H105" s="154">
        <v>0.12860030355510765</v>
      </c>
      <c r="I105" s="154">
        <v>5.9666996538158608E-2</v>
      </c>
      <c r="J105" s="154">
        <v>2.5058583776827629E-2</v>
      </c>
      <c r="K105" s="154">
        <v>2.1295793031749165E-3</v>
      </c>
      <c r="L105" s="154">
        <v>0.23747038084958644</v>
      </c>
      <c r="M105" s="154">
        <v>0.32007141880248563</v>
      </c>
      <c r="N105" s="154">
        <v>0.31672179560616137</v>
      </c>
      <c r="O105" s="154">
        <v>0.22247935224852014</v>
      </c>
      <c r="P105" s="155">
        <v>7.4884201276233228E-2</v>
      </c>
      <c r="Q105" s="133"/>
    </row>
    <row r="106" spans="1:17" x14ac:dyDescent="0.25">
      <c r="A106" s="152" t="s">
        <v>85</v>
      </c>
      <c r="B106" s="153">
        <v>0.25908011805892589</v>
      </c>
      <c r="C106" s="154">
        <v>0.15933690372907502</v>
      </c>
      <c r="D106" s="154">
        <v>7.6923162170870363E-2</v>
      </c>
      <c r="E106" s="154">
        <v>3.0628614131272994E-2</v>
      </c>
      <c r="F106" s="154">
        <v>4.3818177305557033E-3</v>
      </c>
      <c r="G106" s="154">
        <v>0.16771762958803357</v>
      </c>
      <c r="H106" s="154">
        <v>2.9774442799690042E-2</v>
      </c>
      <c r="I106" s="154">
        <v>1.3705404231840756E-2</v>
      </c>
      <c r="J106" s="154">
        <v>3.0715647006169613E-3</v>
      </c>
      <c r="K106" s="156">
        <v>0</v>
      </c>
      <c r="L106" s="154">
        <v>0.27274036428947029</v>
      </c>
      <c r="M106" s="154">
        <v>0.18646360888170321</v>
      </c>
      <c r="N106" s="154">
        <v>0.11548020237066382</v>
      </c>
      <c r="O106" s="154">
        <v>6.1409262410198936E-2</v>
      </c>
      <c r="P106" s="155">
        <v>1.8596175654238455E-2</v>
      </c>
      <c r="Q106" s="133"/>
    </row>
    <row r="107" spans="1:17" x14ac:dyDescent="0.25">
      <c r="A107" s="152" t="s">
        <v>86</v>
      </c>
      <c r="B107" s="153">
        <v>1.8138151564376468E-3</v>
      </c>
      <c r="C107" s="154">
        <v>4.7351363396240769E-4</v>
      </c>
      <c r="D107" s="154">
        <v>3.282895346717987E-4</v>
      </c>
      <c r="E107" s="154">
        <v>8.4843062544398521E-5</v>
      </c>
      <c r="F107" s="156">
        <v>0</v>
      </c>
      <c r="G107" s="154">
        <v>2.7386493541058245E-4</v>
      </c>
      <c r="H107" s="154">
        <v>2.8747063738238977E-4</v>
      </c>
      <c r="I107" s="156">
        <v>0</v>
      </c>
      <c r="J107" s="156">
        <v>0</v>
      </c>
      <c r="K107" s="156">
        <v>0</v>
      </c>
      <c r="L107" s="154">
        <v>2.1901651921989122E-3</v>
      </c>
      <c r="M107" s="154">
        <v>8.679088921289776E-4</v>
      </c>
      <c r="N107" s="154">
        <v>2.9216627355875552E-4</v>
      </c>
      <c r="O107" s="154">
        <v>1.7128823958551318E-4</v>
      </c>
      <c r="P107" s="157">
        <v>0</v>
      </c>
      <c r="Q107" s="133"/>
    </row>
    <row r="108" spans="1:17" x14ac:dyDescent="0.25">
      <c r="A108" s="152" t="s">
        <v>87</v>
      </c>
      <c r="B108" s="153">
        <v>2.3185140775229131E-2</v>
      </c>
      <c r="C108" s="154">
        <v>9.8695887040522942E-3</v>
      </c>
      <c r="D108" s="154">
        <v>4.3397686859503902E-3</v>
      </c>
      <c r="E108" s="154">
        <v>2.3740674459666127E-3</v>
      </c>
      <c r="F108" s="154">
        <v>5.9743133208129177E-4</v>
      </c>
      <c r="G108" s="154">
        <v>8.2473135425492426E-3</v>
      </c>
      <c r="H108" s="154">
        <v>3.9245707782325631E-3</v>
      </c>
      <c r="I108" s="154">
        <v>1.6640200566317553E-3</v>
      </c>
      <c r="J108" s="154">
        <v>9.3892760254626992E-4</v>
      </c>
      <c r="K108" s="154">
        <v>4.8852190688186269E-4</v>
      </c>
      <c r="L108" s="154">
        <v>2.7904540797540379E-2</v>
      </c>
      <c r="M108" s="154">
        <v>9.377346433194848E-3</v>
      </c>
      <c r="N108" s="154">
        <v>7.8618296800917527E-3</v>
      </c>
      <c r="O108" s="154">
        <v>3.7936382922661243E-3</v>
      </c>
      <c r="P108" s="155">
        <v>1.159608490870166E-3</v>
      </c>
      <c r="Q108" s="133"/>
    </row>
    <row r="109" spans="1:17" x14ac:dyDescent="0.25">
      <c r="A109" s="152" t="s">
        <v>88</v>
      </c>
      <c r="B109" s="153">
        <v>2.2321996794269005E-2</v>
      </c>
      <c r="C109" s="154">
        <v>4.0125886537545775E-3</v>
      </c>
      <c r="D109" s="154">
        <v>9.1013620848853988E-4</v>
      </c>
      <c r="E109" s="156">
        <v>0</v>
      </c>
      <c r="F109" s="156">
        <v>0</v>
      </c>
      <c r="G109" s="154">
        <v>3.0301954455151034E-3</v>
      </c>
      <c r="H109" s="156">
        <v>0</v>
      </c>
      <c r="I109" s="156">
        <v>0</v>
      </c>
      <c r="J109" s="156">
        <v>0</v>
      </c>
      <c r="K109" s="156">
        <v>0</v>
      </c>
      <c r="L109" s="154">
        <v>2.6570153235285068E-2</v>
      </c>
      <c r="M109" s="154">
        <v>7.6715855173946027E-3</v>
      </c>
      <c r="N109" s="154">
        <v>1.8406059920013913E-3</v>
      </c>
      <c r="O109" s="154">
        <v>5.2610766669216962E-4</v>
      </c>
      <c r="P109" s="157">
        <v>0</v>
      </c>
      <c r="Q109" s="133"/>
    </row>
    <row r="110" spans="1:17" x14ac:dyDescent="0.25">
      <c r="A110" s="152" t="s">
        <v>89</v>
      </c>
      <c r="B110" s="153">
        <v>6.8109665429662346E-4</v>
      </c>
      <c r="C110" s="154">
        <v>1.3157107706669485E-4</v>
      </c>
      <c r="D110" s="154">
        <v>4.3892843408144413E-4</v>
      </c>
      <c r="E110" s="156">
        <v>0</v>
      </c>
      <c r="F110" s="156">
        <v>0</v>
      </c>
      <c r="G110" s="156">
        <v>0</v>
      </c>
      <c r="H110" s="156">
        <v>0</v>
      </c>
      <c r="I110" s="156">
        <v>0</v>
      </c>
      <c r="J110" s="156">
        <v>0</v>
      </c>
      <c r="K110" s="156">
        <v>0</v>
      </c>
      <c r="L110" s="154">
        <v>6.8402261306560995E-4</v>
      </c>
      <c r="M110" s="154">
        <v>4.4607994925315665E-4</v>
      </c>
      <c r="N110" s="156">
        <v>0</v>
      </c>
      <c r="O110" s="154">
        <v>6.2440432555411921E-4</v>
      </c>
      <c r="P110" s="157">
        <v>0</v>
      </c>
      <c r="Q110" s="133"/>
    </row>
    <row r="111" spans="1:17" x14ac:dyDescent="0.25">
      <c r="A111" s="152" t="s">
        <v>90</v>
      </c>
      <c r="B111" s="153">
        <v>9.9383421176859753E-4</v>
      </c>
      <c r="C111" s="154">
        <v>9.2234744497343181E-3</v>
      </c>
      <c r="D111" s="154">
        <v>4.4213064565263943E-2</v>
      </c>
      <c r="E111" s="154">
        <v>7.9305186533761451E-2</v>
      </c>
      <c r="F111" s="154">
        <v>2.2124592766712071E-2</v>
      </c>
      <c r="G111" s="154">
        <v>7.192921944826168E-2</v>
      </c>
      <c r="H111" s="154">
        <v>0.19975595414541425</v>
      </c>
      <c r="I111" s="154">
        <v>0.16045140770626681</v>
      </c>
      <c r="J111" s="154">
        <v>4.8160562944691288E-2</v>
      </c>
      <c r="K111" s="154">
        <v>8.8225732270434773E-4</v>
      </c>
      <c r="L111" s="154">
        <v>1.9813020401083118E-4</v>
      </c>
      <c r="M111" s="156">
        <v>0</v>
      </c>
      <c r="N111" s="154">
        <v>1.7364417288816985E-3</v>
      </c>
      <c r="O111" s="154">
        <v>9.5448537235052339E-3</v>
      </c>
      <c r="P111" s="155">
        <v>1.0678641935279022E-2</v>
      </c>
      <c r="Q111" s="133"/>
    </row>
    <row r="112" spans="1:17" x14ac:dyDescent="0.25">
      <c r="A112" s="152" t="s">
        <v>91</v>
      </c>
      <c r="B112" s="153">
        <v>5.5945224401201081E-3</v>
      </c>
      <c r="C112" s="154">
        <v>1.7558947872619659E-2</v>
      </c>
      <c r="D112" s="154">
        <v>5.2147825408406616E-2</v>
      </c>
      <c r="E112" s="154">
        <v>7.103498188488637E-2</v>
      </c>
      <c r="F112" s="154">
        <v>2.4431262796617458E-2</v>
      </c>
      <c r="G112" s="154">
        <v>3.7907650363118738E-2</v>
      </c>
      <c r="H112" s="154">
        <v>0.10883117067150498</v>
      </c>
      <c r="I112" s="154">
        <v>9.9379654212214869E-2</v>
      </c>
      <c r="J112" s="154">
        <v>3.7742962119498361E-2</v>
      </c>
      <c r="K112" s="154">
        <v>5.5194526571470607E-4</v>
      </c>
      <c r="L112" s="154">
        <v>3.3576971612889243E-3</v>
      </c>
      <c r="M112" s="154">
        <v>1.1831514102391494E-2</v>
      </c>
      <c r="N112" s="154">
        <v>2.4292152451602975E-2</v>
      </c>
      <c r="O112" s="154">
        <v>4.8452377579292404E-2</v>
      </c>
      <c r="P112" s="155">
        <v>3.661993208010509E-2</v>
      </c>
      <c r="Q112" s="133"/>
    </row>
    <row r="113" spans="1:17" x14ac:dyDescent="0.25">
      <c r="A113" s="152" t="s">
        <v>92</v>
      </c>
      <c r="B113" s="153">
        <v>8.8471295101859842E-3</v>
      </c>
      <c r="C113" s="154">
        <v>1.7643081660631849E-2</v>
      </c>
      <c r="D113" s="154">
        <v>2.1982694339091609E-2</v>
      </c>
      <c r="E113" s="154">
        <v>1.9607825341770826E-2</v>
      </c>
      <c r="F113" s="154">
        <v>2.5904210000724666E-3</v>
      </c>
      <c r="G113" s="154">
        <v>2.193487023364938E-2</v>
      </c>
      <c r="H113" s="154">
        <v>3.0314564032589694E-2</v>
      </c>
      <c r="I113" s="154">
        <v>2.1482642179478168E-2</v>
      </c>
      <c r="J113" s="154">
        <v>2.3653493331730804E-3</v>
      </c>
      <c r="K113" s="154">
        <v>1.0282264398823783E-3</v>
      </c>
      <c r="L113" s="154">
        <v>6.9165285592088831E-3</v>
      </c>
      <c r="M113" s="154">
        <v>1.5589059860334566E-2</v>
      </c>
      <c r="N113" s="154">
        <v>1.7291078515601389E-2</v>
      </c>
      <c r="O113" s="154">
        <v>1.7540459848778462E-2</v>
      </c>
      <c r="P113" s="155">
        <v>1.0773425282325548E-2</v>
      </c>
      <c r="Q113" s="133"/>
    </row>
    <row r="114" spans="1:17" x14ac:dyDescent="0.25">
      <c r="A114" s="152" t="s">
        <v>93</v>
      </c>
      <c r="B114" s="153">
        <v>2.4642264967267391E-3</v>
      </c>
      <c r="C114" s="154">
        <v>7.1343964887394832E-3</v>
      </c>
      <c r="D114" s="154">
        <v>2.1914331259428765E-2</v>
      </c>
      <c r="E114" s="154">
        <v>2.3253533300932022E-2</v>
      </c>
      <c r="F114" s="154">
        <v>4.9615428563427608E-3</v>
      </c>
      <c r="G114" s="154">
        <v>2.5658720598527224E-2</v>
      </c>
      <c r="H114" s="154">
        <v>8.2476893070391563E-2</v>
      </c>
      <c r="I114" s="154">
        <v>4.7617594644369092E-2</v>
      </c>
      <c r="J114" s="154">
        <v>1.3466967351877246E-2</v>
      </c>
      <c r="K114" s="154">
        <v>4.507228813684412E-4</v>
      </c>
      <c r="L114" s="154">
        <v>2.6366104867740067E-3</v>
      </c>
      <c r="M114" s="154">
        <v>1.6220883312510082E-3</v>
      </c>
      <c r="N114" s="154">
        <v>3.9487012437063335E-3</v>
      </c>
      <c r="O114" s="154">
        <v>5.9071425222950369E-3</v>
      </c>
      <c r="P114" s="155">
        <v>3.8319808263568379E-4</v>
      </c>
      <c r="Q114" s="133"/>
    </row>
    <row r="115" spans="1:17" x14ac:dyDescent="0.25">
      <c r="A115" s="152" t="s">
        <v>94</v>
      </c>
      <c r="B115" s="153">
        <v>1.8522516937280077E-4</v>
      </c>
      <c r="C115" s="154">
        <v>2.6192483809432104E-3</v>
      </c>
      <c r="D115" s="154">
        <v>7.4389358303302584E-3</v>
      </c>
      <c r="E115" s="154">
        <v>1.1041228712426288E-2</v>
      </c>
      <c r="F115" s="154">
        <v>1.3511484525253598E-3</v>
      </c>
      <c r="G115" s="154">
        <v>1.5218835014125902E-2</v>
      </c>
      <c r="H115" s="154">
        <v>2.1413605936684399E-2</v>
      </c>
      <c r="I115" s="154">
        <v>2.2691818883902655E-2</v>
      </c>
      <c r="J115" s="154">
        <v>2.0535211854442047E-3</v>
      </c>
      <c r="K115" s="156">
        <v>0</v>
      </c>
      <c r="L115" s="156">
        <v>0</v>
      </c>
      <c r="M115" s="156">
        <v>0</v>
      </c>
      <c r="N115" s="154">
        <v>1.0493030007203913E-3</v>
      </c>
      <c r="O115" s="154">
        <v>2.8902067900469421E-3</v>
      </c>
      <c r="P115" s="155">
        <v>2.9200912910543179E-3</v>
      </c>
      <c r="Q115" s="133"/>
    </row>
    <row r="116" spans="1:17" x14ac:dyDescent="0.25">
      <c r="A116" s="152" t="s">
        <v>95</v>
      </c>
      <c r="B116" s="153">
        <v>5.973712886695997E-2</v>
      </c>
      <c r="C116" s="154">
        <v>7.7141703887243396E-2</v>
      </c>
      <c r="D116" s="154">
        <v>6.5896052751110698E-2</v>
      </c>
      <c r="E116" s="154">
        <v>4.6488709357024212E-2</v>
      </c>
      <c r="F116" s="154">
        <v>9.148044692301226E-3</v>
      </c>
      <c r="G116" s="154">
        <v>6.7174917729031267E-2</v>
      </c>
      <c r="H116" s="154">
        <v>4.9882306901335022E-2</v>
      </c>
      <c r="I116" s="154">
        <v>3.4510220207286002E-2</v>
      </c>
      <c r="J116" s="154">
        <v>5.5423531287889178E-3</v>
      </c>
      <c r="K116" s="154">
        <v>5.151900473120383E-4</v>
      </c>
      <c r="L116" s="154">
        <v>5.3369379964748789E-2</v>
      </c>
      <c r="M116" s="154">
        <v>7.8533107502219993E-2</v>
      </c>
      <c r="N116" s="154">
        <v>7.1952520476722001E-2</v>
      </c>
      <c r="O116" s="154">
        <v>6.8169121777603245E-2</v>
      </c>
      <c r="P116" s="155">
        <v>2.6846486746355765E-2</v>
      </c>
      <c r="Q116" s="133"/>
    </row>
    <row r="117" spans="1:17" x14ac:dyDescent="0.25">
      <c r="A117" s="152" t="s">
        <v>96</v>
      </c>
      <c r="B117" s="153">
        <v>0.15884916065630081</v>
      </c>
      <c r="C117" s="154">
        <v>0.10656096277300826</v>
      </c>
      <c r="D117" s="154">
        <v>7.5972917445737281E-2</v>
      </c>
      <c r="E117" s="154">
        <v>2.6231867577031571E-2</v>
      </c>
      <c r="F117" s="154">
        <v>2.5494384602006348E-3</v>
      </c>
      <c r="G117" s="154">
        <v>0.12546593577827939</v>
      </c>
      <c r="H117" s="154">
        <v>6.1852128350550012E-2</v>
      </c>
      <c r="I117" s="154">
        <v>1.2829114175351264E-2</v>
      </c>
      <c r="J117" s="154">
        <v>4.3169953642723151E-3</v>
      </c>
      <c r="K117" s="156">
        <v>0</v>
      </c>
      <c r="L117" s="154">
        <v>0.16803581179997243</v>
      </c>
      <c r="M117" s="154">
        <v>0.12071088331452347</v>
      </c>
      <c r="N117" s="154">
        <v>7.9912174908722655E-2</v>
      </c>
      <c r="O117" s="154">
        <v>5.5469671312911376E-2</v>
      </c>
      <c r="P117" s="155">
        <v>1.0686562169997247E-2</v>
      </c>
      <c r="Q117" s="133"/>
    </row>
    <row r="118" spans="1:17" ht="24" x14ac:dyDescent="0.25">
      <c r="A118" s="152" t="s">
        <v>97</v>
      </c>
      <c r="B118" s="153">
        <v>0.13961020768118002</v>
      </c>
      <c r="C118" s="154">
        <v>5.3099125092245125E-2</v>
      </c>
      <c r="D118" s="154">
        <v>2.9454815675981676E-2</v>
      </c>
      <c r="E118" s="154">
        <v>7.6920893464585208E-3</v>
      </c>
      <c r="F118" s="154">
        <v>7.6017653162288546E-4</v>
      </c>
      <c r="G118" s="154">
        <v>0.10595625307898732</v>
      </c>
      <c r="H118" s="154">
        <v>1.7842300018939567E-2</v>
      </c>
      <c r="I118" s="154">
        <v>3.6129390807012108E-3</v>
      </c>
      <c r="J118" s="154">
        <v>1.2838355453463493E-3</v>
      </c>
      <c r="K118" s="156">
        <v>0</v>
      </c>
      <c r="L118" s="154">
        <v>0.15268932633659182</v>
      </c>
      <c r="M118" s="154">
        <v>6.1407494542990458E-2</v>
      </c>
      <c r="N118" s="154">
        <v>3.6235443916646348E-2</v>
      </c>
      <c r="O118" s="154">
        <v>1.6547527766886169E-2</v>
      </c>
      <c r="P118" s="155">
        <v>3.2812527116589814E-3</v>
      </c>
      <c r="Q118" s="133"/>
    </row>
    <row r="119" spans="1:17" x14ac:dyDescent="0.25">
      <c r="A119" s="152" t="s">
        <v>98</v>
      </c>
      <c r="B119" s="153">
        <v>6.8353400104407191E-4</v>
      </c>
      <c r="C119" s="154">
        <v>2.1933579957856918E-4</v>
      </c>
      <c r="D119" s="156">
        <v>0</v>
      </c>
      <c r="E119" s="156">
        <v>0</v>
      </c>
      <c r="F119" s="156">
        <v>0</v>
      </c>
      <c r="G119" s="156">
        <v>0</v>
      </c>
      <c r="H119" s="156">
        <v>0</v>
      </c>
      <c r="I119" s="156">
        <v>0</v>
      </c>
      <c r="J119" s="156">
        <v>0</v>
      </c>
      <c r="K119" s="156">
        <v>0</v>
      </c>
      <c r="L119" s="154">
        <v>7.6938976486788408E-4</v>
      </c>
      <c r="M119" s="154">
        <v>4.8153570135734032E-4</v>
      </c>
      <c r="N119" s="156">
        <v>0</v>
      </c>
      <c r="O119" s="156">
        <v>0</v>
      </c>
      <c r="P119" s="157">
        <v>0</v>
      </c>
      <c r="Q119" s="133"/>
    </row>
    <row r="120" spans="1:17" x14ac:dyDescent="0.25">
      <c r="A120" s="152" t="s">
        <v>99</v>
      </c>
      <c r="B120" s="153">
        <v>7.8823125110536896E-3</v>
      </c>
      <c r="C120" s="154">
        <v>6.9859068830164048E-3</v>
      </c>
      <c r="D120" s="154">
        <v>3.035452830758169E-3</v>
      </c>
      <c r="E120" s="154">
        <v>7.4380237460999711E-4</v>
      </c>
      <c r="F120" s="156">
        <v>0</v>
      </c>
      <c r="G120" s="154">
        <v>1.2711031176852558E-2</v>
      </c>
      <c r="H120" s="154">
        <v>3.2206179442154379E-3</v>
      </c>
      <c r="I120" s="154">
        <v>1.3763260274297958E-3</v>
      </c>
      <c r="J120" s="156">
        <v>0</v>
      </c>
      <c r="K120" s="156">
        <v>0</v>
      </c>
      <c r="L120" s="154">
        <v>8.2504056551911328E-3</v>
      </c>
      <c r="M120" s="154">
        <v>6.890064898962522E-3</v>
      </c>
      <c r="N120" s="154">
        <v>2.6398547349900298E-3</v>
      </c>
      <c r="O120" s="154">
        <v>1.0134540550084217E-3</v>
      </c>
      <c r="P120" s="155">
        <v>2.629344289038458E-4</v>
      </c>
      <c r="Q120" s="133"/>
    </row>
    <row r="121" spans="1:17" x14ac:dyDescent="0.25">
      <c r="A121" s="152" t="s">
        <v>100</v>
      </c>
      <c r="B121" s="153">
        <v>2.4862558545043004E-3</v>
      </c>
      <c r="C121" s="154">
        <v>7.5897294522678867E-4</v>
      </c>
      <c r="D121" s="154">
        <v>1.5672378225889058E-4</v>
      </c>
      <c r="E121" s="156">
        <v>0</v>
      </c>
      <c r="F121" s="156">
        <v>0</v>
      </c>
      <c r="G121" s="154">
        <v>9.2821186301659446E-4</v>
      </c>
      <c r="H121" s="156">
        <v>0</v>
      </c>
      <c r="I121" s="156">
        <v>0</v>
      </c>
      <c r="J121" s="156">
        <v>0</v>
      </c>
      <c r="K121" s="156">
        <v>0</v>
      </c>
      <c r="L121" s="154">
        <v>2.4721995621987333E-3</v>
      </c>
      <c r="M121" s="154">
        <v>1.6735646269320913E-3</v>
      </c>
      <c r="N121" s="156">
        <v>0</v>
      </c>
      <c r="O121" s="154">
        <v>2.2294980220282555E-4</v>
      </c>
      <c r="P121" s="157">
        <v>0</v>
      </c>
      <c r="Q121" s="133"/>
    </row>
    <row r="122" spans="1:17" x14ac:dyDescent="0.25">
      <c r="A122" s="152" t="s">
        <v>101</v>
      </c>
      <c r="B122" s="153">
        <v>0.92019581733035305</v>
      </c>
      <c r="C122" s="154">
        <v>0.99149975812440427</v>
      </c>
      <c r="D122" s="154">
        <v>0.99413513005478049</v>
      </c>
      <c r="E122" s="154">
        <v>0.99804724499580144</v>
      </c>
      <c r="F122" s="154">
        <v>0.99971941297179534</v>
      </c>
      <c r="G122" s="154">
        <v>0.96322613211288599</v>
      </c>
      <c r="H122" s="154">
        <v>0.99440998947110915</v>
      </c>
      <c r="I122" s="156">
        <v>1</v>
      </c>
      <c r="J122" s="156">
        <v>1</v>
      </c>
      <c r="K122" s="156">
        <v>1</v>
      </c>
      <c r="L122" s="154">
        <v>0.90636140335057269</v>
      </c>
      <c r="M122" s="154">
        <v>0.98905137550455235</v>
      </c>
      <c r="N122" s="154">
        <v>0.99127690725572581</v>
      </c>
      <c r="O122" s="154">
        <v>0.99682533862494282</v>
      </c>
      <c r="P122" s="155">
        <v>0.99920233281831816</v>
      </c>
      <c r="Q122" s="133"/>
    </row>
    <row r="123" spans="1:17" x14ac:dyDescent="0.25">
      <c r="A123" s="152" t="s">
        <v>102</v>
      </c>
      <c r="B123" s="153">
        <v>2.5456524619669077E-3</v>
      </c>
      <c r="C123" s="154">
        <v>4.1890220651866344E-3</v>
      </c>
      <c r="D123" s="154">
        <v>5.6614033101453362E-3</v>
      </c>
      <c r="E123" s="154">
        <v>4.7598141477162613E-3</v>
      </c>
      <c r="F123" s="154">
        <v>1.2371651963172147E-2</v>
      </c>
      <c r="G123" s="154">
        <v>3.5880975903180463E-3</v>
      </c>
      <c r="H123" s="154">
        <v>1.7064391674499004E-3</v>
      </c>
      <c r="I123" s="154">
        <v>5.1316031944606969E-3</v>
      </c>
      <c r="J123" s="154">
        <v>9.7196908079308208E-3</v>
      </c>
      <c r="K123" s="154">
        <v>1.8053671889000169E-2</v>
      </c>
      <c r="L123" s="154">
        <v>1.9805001607439057E-3</v>
      </c>
      <c r="M123" s="154">
        <v>4.1543376875164363E-3</v>
      </c>
      <c r="N123" s="154">
        <v>4.678526966073961E-3</v>
      </c>
      <c r="O123" s="154">
        <v>6.0224235285670112E-3</v>
      </c>
      <c r="P123" s="155">
        <v>9.4166450737789547E-3</v>
      </c>
      <c r="Q123" s="133"/>
    </row>
    <row r="124" spans="1:17" x14ac:dyDescent="0.25">
      <c r="A124" s="152" t="s">
        <v>103</v>
      </c>
      <c r="B124" s="153">
        <v>0.11916848642953674</v>
      </c>
      <c r="C124" s="154">
        <v>0.39695061429737705</v>
      </c>
      <c r="D124" s="154">
        <v>0.54551779335907813</v>
      </c>
      <c r="E124" s="154">
        <v>0.66708416106245361</v>
      </c>
      <c r="F124" s="154">
        <v>0.82051904634098738</v>
      </c>
      <c r="G124" s="154">
        <v>0.34651298295931221</v>
      </c>
      <c r="H124" s="154">
        <v>0.58836248942633651</v>
      </c>
      <c r="I124" s="154">
        <v>0.76323690920192688</v>
      </c>
      <c r="J124" s="154">
        <v>0.80526014007843327</v>
      </c>
      <c r="K124" s="154">
        <v>0.92894967407841511</v>
      </c>
      <c r="L124" s="154">
        <v>8.9770160001682364E-2</v>
      </c>
      <c r="M124" s="154">
        <v>0.31719116380076989</v>
      </c>
      <c r="N124" s="154">
        <v>0.51181518998109821</v>
      </c>
      <c r="O124" s="154">
        <v>0.56606079886949201</v>
      </c>
      <c r="P124" s="155">
        <v>0.71594558398889296</v>
      </c>
      <c r="Q124" s="133"/>
    </row>
    <row r="125" spans="1:17" x14ac:dyDescent="0.25">
      <c r="A125" s="152" t="s">
        <v>104</v>
      </c>
      <c r="B125" s="153">
        <v>1.4977145528474883E-3</v>
      </c>
      <c r="C125" s="154">
        <v>2.6689680237266438E-3</v>
      </c>
      <c r="D125" s="154">
        <v>3.8731766957989886E-3</v>
      </c>
      <c r="E125" s="154">
        <v>5.4487923836358029E-3</v>
      </c>
      <c r="F125" s="154">
        <v>2.2518100803682387E-2</v>
      </c>
      <c r="G125" s="154">
        <v>2.3484955638085384E-3</v>
      </c>
      <c r="H125" s="154">
        <v>4.8245439673271669E-3</v>
      </c>
      <c r="I125" s="154">
        <v>9.1475971258225784E-3</v>
      </c>
      <c r="J125" s="154">
        <v>3.8305317445745291E-3</v>
      </c>
      <c r="K125" s="154">
        <v>6.6456908114192026E-2</v>
      </c>
      <c r="L125" s="154">
        <v>1.2219525416379165E-3</v>
      </c>
      <c r="M125" s="154">
        <v>3.6850965524157868E-3</v>
      </c>
      <c r="N125" s="154">
        <v>2.1499354638273788E-3</v>
      </c>
      <c r="O125" s="154">
        <v>4.2178142824574154E-3</v>
      </c>
      <c r="P125" s="155">
        <v>4.5993315042203217E-3</v>
      </c>
      <c r="Q125" s="133"/>
    </row>
    <row r="126" spans="1:17" x14ac:dyDescent="0.25">
      <c r="A126" s="152" t="s">
        <v>105</v>
      </c>
      <c r="B126" s="153">
        <v>6.1767020490964672E-4</v>
      </c>
      <c r="C126" s="154">
        <v>7.0602313356017471E-3</v>
      </c>
      <c r="D126" s="154">
        <v>2.5170157555093164E-2</v>
      </c>
      <c r="E126" s="154">
        <v>4.4904310863606224E-2</v>
      </c>
      <c r="F126" s="154">
        <v>0.25436904310232844</v>
      </c>
      <c r="G126" s="154">
        <v>5.0618386253389377E-3</v>
      </c>
      <c r="H126" s="154">
        <v>1.634192705721417E-2</v>
      </c>
      <c r="I126" s="154">
        <v>4.3823187191326031E-2</v>
      </c>
      <c r="J126" s="154">
        <v>0.13200523638198122</v>
      </c>
      <c r="K126" s="154">
        <v>0.51319140434689259</v>
      </c>
      <c r="L126" s="154">
        <v>4.1776708885765793E-4</v>
      </c>
      <c r="M126" s="154">
        <v>5.0441863757206351E-3</v>
      </c>
      <c r="N126" s="154">
        <v>1.5700313505556649E-2</v>
      </c>
      <c r="O126" s="154">
        <v>3.7363443717115308E-2</v>
      </c>
      <c r="P126" s="155">
        <v>0.12488446053615913</v>
      </c>
      <c r="Q126" s="133"/>
    </row>
    <row r="127" spans="1:17" x14ac:dyDescent="0.25">
      <c r="A127" s="152" t="s">
        <v>106</v>
      </c>
      <c r="B127" s="153">
        <v>4.8553560511874795E-2</v>
      </c>
      <c r="C127" s="154">
        <v>0.35564835018848601</v>
      </c>
      <c r="D127" s="154">
        <v>0.58407483997344833</v>
      </c>
      <c r="E127" s="154">
        <v>0.7633494737369505</v>
      </c>
      <c r="F127" s="154">
        <v>0.96016453553884717</v>
      </c>
      <c r="G127" s="154">
        <v>0.23977542367306023</v>
      </c>
      <c r="H127" s="154">
        <v>0.54269429919357992</v>
      </c>
      <c r="I127" s="154">
        <v>0.79158052410244628</v>
      </c>
      <c r="J127" s="154">
        <v>0.94115455793554226</v>
      </c>
      <c r="K127" s="154">
        <v>0.99685480310440799</v>
      </c>
      <c r="L127" s="154">
        <v>2.8653168750098715E-2</v>
      </c>
      <c r="M127" s="154">
        <v>0.24084590964220925</v>
      </c>
      <c r="N127" s="154">
        <v>0.55008410650757256</v>
      </c>
      <c r="O127" s="154">
        <v>0.68162145126637075</v>
      </c>
      <c r="P127" s="155">
        <v>0.90101778659062881</v>
      </c>
      <c r="Q127" s="133"/>
    </row>
    <row r="128" spans="1:17" x14ac:dyDescent="0.25">
      <c r="A128" s="152" t="s">
        <v>107</v>
      </c>
      <c r="B128" s="153">
        <v>0.14672915415065574</v>
      </c>
      <c r="C128" s="154">
        <v>0.1476972616962294</v>
      </c>
      <c r="D128" s="154">
        <v>0.13791170294025648</v>
      </c>
      <c r="E128" s="154">
        <v>0.1258517822744005</v>
      </c>
      <c r="F128" s="154">
        <v>9.9146976746499055E-2</v>
      </c>
      <c r="G128" s="154">
        <v>0.11305776749295912</v>
      </c>
      <c r="H128" s="154">
        <v>5.0572900008076689E-2</v>
      </c>
      <c r="I128" s="154">
        <v>4.1557696462659111E-2</v>
      </c>
      <c r="J128" s="154">
        <v>4.1159572798680162E-2</v>
      </c>
      <c r="K128" s="154">
        <v>4.4756023143093147E-2</v>
      </c>
      <c r="L128" s="154">
        <v>0.14652727460338014</v>
      </c>
      <c r="M128" s="154">
        <v>0.1492912674176608</v>
      </c>
      <c r="N128" s="154">
        <v>0.16645111306262492</v>
      </c>
      <c r="O128" s="154">
        <v>0.16028483195386808</v>
      </c>
      <c r="P128" s="155">
        <v>0.18499434520472791</v>
      </c>
      <c r="Q128" s="133"/>
    </row>
    <row r="129" spans="1:17" x14ac:dyDescent="0.25">
      <c r="A129" s="152" t="s">
        <v>108</v>
      </c>
      <c r="B129" s="153">
        <v>0.14876742805552698</v>
      </c>
      <c r="C129" s="154">
        <v>0.47220847255755272</v>
      </c>
      <c r="D129" s="154">
        <v>0.61426694514625479</v>
      </c>
      <c r="E129" s="154">
        <v>0.78692890162462392</v>
      </c>
      <c r="F129" s="154">
        <v>0.95471028793343859</v>
      </c>
      <c r="G129" s="154">
        <v>0.32656280882660621</v>
      </c>
      <c r="H129" s="154">
        <v>0.61906130109027901</v>
      </c>
      <c r="I129" s="154">
        <v>0.84157948937984339</v>
      </c>
      <c r="J129" s="154">
        <v>0.9302408405068171</v>
      </c>
      <c r="K129" s="154">
        <v>0.99742062544016841</v>
      </c>
      <c r="L129" s="154">
        <v>0.1073068214016123</v>
      </c>
      <c r="M129" s="154">
        <v>0.40851351291539378</v>
      </c>
      <c r="N129" s="154">
        <v>0.59620159847922505</v>
      </c>
      <c r="O129" s="154">
        <v>0.68284809223396492</v>
      </c>
      <c r="P129" s="155">
        <v>0.89455211363338016</v>
      </c>
      <c r="Q129" s="133"/>
    </row>
    <row r="130" spans="1:17" x14ac:dyDescent="0.25">
      <c r="A130" s="152" t="s">
        <v>109</v>
      </c>
      <c r="B130" s="153">
        <v>0.87775798390138371</v>
      </c>
      <c r="C130" s="154">
        <v>0.98158843130914353</v>
      </c>
      <c r="D130" s="154">
        <v>0.97961737601831955</v>
      </c>
      <c r="E130" s="154">
        <v>0.98839144085382691</v>
      </c>
      <c r="F130" s="154">
        <v>0.98941445643457426</v>
      </c>
      <c r="G130" s="154">
        <v>0.93070566457341086</v>
      </c>
      <c r="H130" s="154">
        <v>0.9802839870641592</v>
      </c>
      <c r="I130" s="154">
        <v>0.98285168845407578</v>
      </c>
      <c r="J130" s="154">
        <v>0.98094535024009266</v>
      </c>
      <c r="K130" s="154">
        <v>0.99208871379617303</v>
      </c>
      <c r="L130" s="154">
        <v>0.854397861315771</v>
      </c>
      <c r="M130" s="154">
        <v>0.98024144994744522</v>
      </c>
      <c r="N130" s="154">
        <v>0.98236495377923039</v>
      </c>
      <c r="O130" s="154">
        <v>0.98705469912197885</v>
      </c>
      <c r="P130" s="155">
        <v>0.99415962774858968</v>
      </c>
      <c r="Q130" s="133"/>
    </row>
    <row r="131" spans="1:17" x14ac:dyDescent="0.25">
      <c r="A131" s="152" t="s">
        <v>110</v>
      </c>
      <c r="B131" s="153">
        <v>8.2163125634751068E-4</v>
      </c>
      <c r="C131" s="154">
        <v>3.7372723456788946E-3</v>
      </c>
      <c r="D131" s="154">
        <v>1.0026642263414525E-2</v>
      </c>
      <c r="E131" s="154">
        <v>1.2999235283298756E-2</v>
      </c>
      <c r="F131" s="154">
        <v>2.9001597260763817E-2</v>
      </c>
      <c r="G131" s="154">
        <v>4.5721732569512655E-3</v>
      </c>
      <c r="H131" s="154">
        <v>1.0125995839897766E-2</v>
      </c>
      <c r="I131" s="154">
        <v>1.6996961555483834E-2</v>
      </c>
      <c r="J131" s="154">
        <v>1.575735850485949E-2</v>
      </c>
      <c r="K131" s="154">
        <v>3.733994728327699E-2</v>
      </c>
      <c r="L131" s="154">
        <v>7.3463530017686067E-4</v>
      </c>
      <c r="M131" s="154">
        <v>3.3700004874606289E-3</v>
      </c>
      <c r="N131" s="154">
        <v>8.7796560082281649E-3</v>
      </c>
      <c r="O131" s="154">
        <v>7.500370279507825E-3</v>
      </c>
      <c r="P131" s="155">
        <v>2.5203371011820099E-2</v>
      </c>
      <c r="Q131" s="133"/>
    </row>
    <row r="132" spans="1:17" x14ac:dyDescent="0.25">
      <c r="A132" s="152" t="s">
        <v>111</v>
      </c>
      <c r="B132" s="153">
        <v>1.702543217132434E-2</v>
      </c>
      <c r="C132" s="154">
        <v>0.10882951192960028</v>
      </c>
      <c r="D132" s="154">
        <v>0.22419712111673593</v>
      </c>
      <c r="E132" s="154">
        <v>0.35609970451861428</v>
      </c>
      <c r="F132" s="154">
        <v>0.48534674644275833</v>
      </c>
      <c r="G132" s="154">
        <v>5.5010972954011431E-2</v>
      </c>
      <c r="H132" s="154">
        <v>0.11984006582015226</v>
      </c>
      <c r="I132" s="154">
        <v>0.21155974052084026</v>
      </c>
      <c r="J132" s="154">
        <v>0.31158894245799146</v>
      </c>
      <c r="K132" s="154">
        <v>0.40951854858688491</v>
      </c>
      <c r="L132" s="154">
        <v>9.6739081740329393E-3</v>
      </c>
      <c r="M132" s="154">
        <v>7.6541900411488159E-2</v>
      </c>
      <c r="N132" s="154">
        <v>0.19336105896558764</v>
      </c>
      <c r="O132" s="154">
        <v>0.34148353623746919</v>
      </c>
      <c r="P132" s="155">
        <v>0.61748338262699276</v>
      </c>
      <c r="Q132" s="133"/>
    </row>
    <row r="133" spans="1:17" x14ac:dyDescent="0.25">
      <c r="A133" s="152" t="s">
        <v>112</v>
      </c>
      <c r="B133" s="158">
        <v>0</v>
      </c>
      <c r="C133" s="154">
        <v>1.8481122108422485E-3</v>
      </c>
      <c r="D133" s="154">
        <v>4.3662825436106339E-3</v>
      </c>
      <c r="E133" s="154">
        <v>1.0053318314944385E-2</v>
      </c>
      <c r="F133" s="154">
        <v>0.11109275525039672</v>
      </c>
      <c r="G133" s="154">
        <v>1.876220715020087E-3</v>
      </c>
      <c r="H133" s="154">
        <v>4.5686046914095056E-3</v>
      </c>
      <c r="I133" s="154">
        <v>5.0650228556974692E-3</v>
      </c>
      <c r="J133" s="154">
        <v>3.1170897883512752E-2</v>
      </c>
      <c r="K133" s="154">
        <v>0.24432262978341124</v>
      </c>
      <c r="L133" s="156">
        <v>0</v>
      </c>
      <c r="M133" s="154">
        <v>3.3835541645504789E-4</v>
      </c>
      <c r="N133" s="154">
        <v>4.0016957086310753E-3</v>
      </c>
      <c r="O133" s="154">
        <v>8.1785558047574782E-3</v>
      </c>
      <c r="P133" s="155">
        <v>5.2311307389714068E-2</v>
      </c>
      <c r="Q133" s="133"/>
    </row>
    <row r="134" spans="1:17" x14ac:dyDescent="0.25">
      <c r="A134" s="152" t="s">
        <v>113</v>
      </c>
      <c r="B134" s="153">
        <v>1.8142166952175306E-4</v>
      </c>
      <c r="C134" s="154">
        <v>7.1153333788495719E-4</v>
      </c>
      <c r="D134" s="154">
        <v>1.2773767323856547E-3</v>
      </c>
      <c r="E134" s="154">
        <v>2.167903103531767E-3</v>
      </c>
      <c r="F134" s="154">
        <v>6.8466570434384408E-2</v>
      </c>
      <c r="G134" s="154">
        <v>1.4791800046007474E-3</v>
      </c>
      <c r="H134" s="154">
        <v>5.1396812083781855E-4</v>
      </c>
      <c r="I134" s="154">
        <v>2.4861623016755245E-3</v>
      </c>
      <c r="J134" s="154">
        <v>7.5601926639900299E-3</v>
      </c>
      <c r="K134" s="154">
        <v>0.19613439275209688</v>
      </c>
      <c r="L134" s="156">
        <v>0</v>
      </c>
      <c r="M134" s="154">
        <v>7.0910140796527393E-4</v>
      </c>
      <c r="N134" s="154">
        <v>9.581967868934571E-4</v>
      </c>
      <c r="O134" s="154">
        <v>1.8695732197566328E-3</v>
      </c>
      <c r="P134" s="155">
        <v>1.5837897925388748E-2</v>
      </c>
      <c r="Q134" s="133"/>
    </row>
    <row r="135" spans="1:17" x14ac:dyDescent="0.25">
      <c r="A135" s="152" t="s">
        <v>114</v>
      </c>
      <c r="B135" s="153">
        <v>1.3321531886221019E-3</v>
      </c>
      <c r="C135" s="154">
        <v>4.6925543718842186E-3</v>
      </c>
      <c r="D135" s="154">
        <v>8.2634206733185004E-3</v>
      </c>
      <c r="E135" s="154">
        <v>1.1258360958533654E-2</v>
      </c>
      <c r="F135" s="154">
        <v>2.8848330179118902E-2</v>
      </c>
      <c r="G135" s="154">
        <v>2.2749843180155348E-3</v>
      </c>
      <c r="H135" s="154">
        <v>3.4680952960032068E-3</v>
      </c>
      <c r="I135" s="154">
        <v>8.2811111969542765E-3</v>
      </c>
      <c r="J135" s="154">
        <v>1.3989633230845228E-2</v>
      </c>
      <c r="K135" s="154">
        <v>6.27845598878123E-2</v>
      </c>
      <c r="L135" s="154">
        <v>4.3158520036560611E-4</v>
      </c>
      <c r="M135" s="154">
        <v>3.442895755894512E-3</v>
      </c>
      <c r="N135" s="154">
        <v>9.0456530398413948E-3</v>
      </c>
      <c r="O135" s="154">
        <v>1.21508898106243E-2</v>
      </c>
      <c r="P135" s="155">
        <v>1.5217640351063516E-2</v>
      </c>
      <c r="Q135" s="133"/>
    </row>
    <row r="136" spans="1:17" x14ac:dyDescent="0.25">
      <c r="A136" s="152" t="s">
        <v>115</v>
      </c>
      <c r="B136" s="153">
        <v>3.3721658930104606E-2</v>
      </c>
      <c r="C136" s="154">
        <v>4.2122175054158023E-2</v>
      </c>
      <c r="D136" s="154">
        <v>4.1649059709594316E-2</v>
      </c>
      <c r="E136" s="154">
        <v>3.1975025204499102E-2</v>
      </c>
      <c r="F136" s="154">
        <v>1.5151444276968958E-2</v>
      </c>
      <c r="G136" s="154">
        <v>3.6653306677154773E-2</v>
      </c>
      <c r="H136" s="154">
        <v>3.7400571969150656E-2</v>
      </c>
      <c r="I136" s="154">
        <v>2.3310289086866918E-2</v>
      </c>
      <c r="J136" s="154">
        <v>1.5006630768109871E-2</v>
      </c>
      <c r="K136" s="154">
        <v>1.1024805051747586E-2</v>
      </c>
      <c r="L136" s="154">
        <v>3.4008319121914696E-2</v>
      </c>
      <c r="M136" s="154">
        <v>3.8092508795777621E-2</v>
      </c>
      <c r="N136" s="154">
        <v>4.3748084966147134E-2</v>
      </c>
      <c r="O136" s="154">
        <v>4.2094144059734377E-2</v>
      </c>
      <c r="P136" s="155">
        <v>2.3204369080277096E-2</v>
      </c>
      <c r="Q136" s="133"/>
    </row>
    <row r="137" spans="1:17" x14ac:dyDescent="0.25">
      <c r="A137" s="152" t="s">
        <v>116</v>
      </c>
      <c r="B137" s="153">
        <v>8.1540169985047442E-2</v>
      </c>
      <c r="C137" s="154">
        <v>6.7221474683621399E-2</v>
      </c>
      <c r="D137" s="154">
        <v>5.6403123743305389E-2</v>
      </c>
      <c r="E137" s="154">
        <v>3.7472708215327832E-2</v>
      </c>
      <c r="F137" s="154">
        <v>1.7700174433391752E-2</v>
      </c>
      <c r="G137" s="154">
        <v>9.1102298695133019E-2</v>
      </c>
      <c r="H137" s="154">
        <v>4.602577510106947E-2</v>
      </c>
      <c r="I137" s="154">
        <v>5.516430596685596E-2</v>
      </c>
      <c r="J137" s="154">
        <v>2.0280136040481723E-2</v>
      </c>
      <c r="K137" s="154">
        <v>5.0289079535912771E-3</v>
      </c>
      <c r="L137" s="154">
        <v>7.9722803648654833E-2</v>
      </c>
      <c r="M137" s="154">
        <v>7.4595629784317483E-2</v>
      </c>
      <c r="N137" s="154">
        <v>5.5080677520060843E-2</v>
      </c>
      <c r="O137" s="154">
        <v>4.2790562966160323E-2</v>
      </c>
      <c r="P137" s="155">
        <v>2.4465543877056191E-2</v>
      </c>
      <c r="Q137" s="133"/>
    </row>
    <row r="138" spans="1:17" x14ac:dyDescent="0.25">
      <c r="A138" s="152" t="s">
        <v>117</v>
      </c>
      <c r="B138" s="153">
        <v>0.18014485800249705</v>
      </c>
      <c r="C138" s="154">
        <v>0.28458230769514054</v>
      </c>
      <c r="D138" s="154">
        <v>0.29438363361810438</v>
      </c>
      <c r="E138" s="154">
        <v>0.28357682972690618</v>
      </c>
      <c r="F138" s="154">
        <v>0.24449144447779281</v>
      </c>
      <c r="G138" s="154">
        <v>0.15141648264170507</v>
      </c>
      <c r="H138" s="154">
        <v>0.16873261964547859</v>
      </c>
      <c r="I138" s="154">
        <v>0.18921472398885764</v>
      </c>
      <c r="J138" s="154">
        <v>0.19155678969207723</v>
      </c>
      <c r="K138" s="154">
        <v>0.19062804791523458</v>
      </c>
      <c r="L138" s="154">
        <v>0.16268190864987472</v>
      </c>
      <c r="M138" s="154">
        <v>0.28785135953063762</v>
      </c>
      <c r="N138" s="154">
        <v>0.32294154041240247</v>
      </c>
      <c r="O138" s="154">
        <v>0.34078338989770179</v>
      </c>
      <c r="P138" s="155">
        <v>0.33663714534582939</v>
      </c>
      <c r="Q138" s="133"/>
    </row>
    <row r="139" spans="1:17" x14ac:dyDescent="0.25">
      <c r="A139" s="152" t="s">
        <v>118</v>
      </c>
      <c r="B139" s="153">
        <v>6.254813413363986E-3</v>
      </c>
      <c r="C139" s="154">
        <v>4.8490164678643803E-2</v>
      </c>
      <c r="D139" s="154">
        <v>0.10078461912559053</v>
      </c>
      <c r="E139" s="154">
        <v>0.17093270518599479</v>
      </c>
      <c r="F139" s="154">
        <v>0.3019388192127932</v>
      </c>
      <c r="G139" s="154">
        <v>1.7075294779072631E-2</v>
      </c>
      <c r="H139" s="154">
        <v>6.2564764148333826E-2</v>
      </c>
      <c r="I139" s="154">
        <v>0.10361245350382188</v>
      </c>
      <c r="J139" s="154">
        <v>0.16802113487491602</v>
      </c>
      <c r="K139" s="154">
        <v>0.35006787742502848</v>
      </c>
      <c r="L139" s="154">
        <v>5.344455357870803E-3</v>
      </c>
      <c r="M139" s="154">
        <v>3.3976264153332283E-2</v>
      </c>
      <c r="N139" s="154">
        <v>8.2103497110274648E-2</v>
      </c>
      <c r="O139" s="154">
        <v>0.15388680020435724</v>
      </c>
      <c r="P139" s="155">
        <v>0.33103662977663179</v>
      </c>
      <c r="Q139" s="133"/>
    </row>
    <row r="140" spans="1:17" x14ac:dyDescent="0.25">
      <c r="A140" s="152" t="s">
        <v>119</v>
      </c>
      <c r="B140" s="153">
        <v>1.0925816196612483E-2</v>
      </c>
      <c r="C140" s="154">
        <v>1.3088963973298168E-2</v>
      </c>
      <c r="D140" s="154">
        <v>9.4560372147174006E-3</v>
      </c>
      <c r="E140" s="154">
        <v>5.9546671666702794E-3</v>
      </c>
      <c r="F140" s="154">
        <v>4.3047363376875472E-3</v>
      </c>
      <c r="G140" s="154">
        <v>1.2029746323924425E-2</v>
      </c>
      <c r="H140" s="154">
        <v>7.9423057549181664E-3</v>
      </c>
      <c r="I140" s="154">
        <v>4.832861437693162E-3</v>
      </c>
      <c r="J140" s="154">
        <v>7.6078911605414658E-3</v>
      </c>
      <c r="K140" s="154">
        <v>2.2324930586215624E-3</v>
      </c>
      <c r="L140" s="154">
        <v>1.2308796494953011E-2</v>
      </c>
      <c r="M140" s="154">
        <v>1.0869618415152495E-2</v>
      </c>
      <c r="N140" s="154">
        <v>1.1324664594696814E-2</v>
      </c>
      <c r="O140" s="154">
        <v>8.4845458550891484E-3</v>
      </c>
      <c r="P140" s="155">
        <v>4.2269541906915526E-3</v>
      </c>
      <c r="Q140" s="133"/>
    </row>
    <row r="141" spans="1:17" x14ac:dyDescent="0.25">
      <c r="A141" s="152" t="s">
        <v>120</v>
      </c>
      <c r="B141" s="153">
        <v>2.8855529266249617E-2</v>
      </c>
      <c r="C141" s="154">
        <v>2.2007644596686159E-2</v>
      </c>
      <c r="D141" s="154">
        <v>1.6666409936224487E-2</v>
      </c>
      <c r="E141" s="154">
        <v>8.2006285310184703E-3</v>
      </c>
      <c r="F141" s="154">
        <v>6.5453911367601312E-3</v>
      </c>
      <c r="G141" s="154">
        <v>1.8468787616560591E-2</v>
      </c>
      <c r="H141" s="154">
        <v>7.6203655322969119E-3</v>
      </c>
      <c r="I141" s="154">
        <v>5.6850722974929255E-3</v>
      </c>
      <c r="J141" s="154">
        <v>7.0632674802658868E-3</v>
      </c>
      <c r="K141" s="154">
        <v>1.7686966002009995E-3</v>
      </c>
      <c r="L141" s="154">
        <v>3.0241590686336625E-2</v>
      </c>
      <c r="M141" s="154">
        <v>2.3600035851005334E-2</v>
      </c>
      <c r="N141" s="154">
        <v>2.1674115524056618E-2</v>
      </c>
      <c r="O141" s="154">
        <v>1.4086065620229883E-2</v>
      </c>
      <c r="P141" s="155">
        <v>9.224657074745941E-3</v>
      </c>
      <c r="Q141" s="133"/>
    </row>
    <row r="142" spans="1:17" x14ac:dyDescent="0.25">
      <c r="A142" s="152" t="s">
        <v>121</v>
      </c>
      <c r="B142" s="153">
        <v>0.92559663066484477</v>
      </c>
      <c r="C142" s="154">
        <v>0.98951654060768912</v>
      </c>
      <c r="D142" s="154">
        <v>0.99158915774059808</v>
      </c>
      <c r="E142" s="154">
        <v>0.99685077170298375</v>
      </c>
      <c r="F142" s="154">
        <v>0.99961658589917679</v>
      </c>
      <c r="G142" s="154">
        <v>0.9630247821216914</v>
      </c>
      <c r="H142" s="154">
        <v>0.99334362955431643</v>
      </c>
      <c r="I142" s="154">
        <v>0.99883672133466017</v>
      </c>
      <c r="J142" s="154">
        <v>0.99961432569296194</v>
      </c>
      <c r="K142" s="156">
        <v>1</v>
      </c>
      <c r="L142" s="154">
        <v>0.9117036184017806</v>
      </c>
      <c r="M142" s="154">
        <v>0.98646675363655578</v>
      </c>
      <c r="N142" s="154">
        <v>0.99204409041904151</v>
      </c>
      <c r="O142" s="154">
        <v>0.99375912470735428</v>
      </c>
      <c r="P142" s="155">
        <v>0.99935277658169219</v>
      </c>
      <c r="Q142" s="133"/>
    </row>
    <row r="143" spans="1:17" x14ac:dyDescent="0.25">
      <c r="A143" s="152" t="s">
        <v>122</v>
      </c>
      <c r="B143" s="153">
        <v>6.364099435259743E-2</v>
      </c>
      <c r="C143" s="154">
        <v>0.25642555406130235</v>
      </c>
      <c r="D143" s="154">
        <v>0.39667678215480984</v>
      </c>
      <c r="E143" s="154">
        <v>0.52269931995334684</v>
      </c>
      <c r="F143" s="154">
        <v>0.79018729883283345</v>
      </c>
      <c r="G143" s="154">
        <v>0.16426850618612668</v>
      </c>
      <c r="H143" s="154">
        <v>0.36292277454658101</v>
      </c>
      <c r="I143" s="154">
        <v>0.50804014128357755</v>
      </c>
      <c r="J143" s="154">
        <v>0.65957181279551125</v>
      </c>
      <c r="K143" s="154">
        <v>0.91948044308443788</v>
      </c>
      <c r="L143" s="154">
        <v>4.5939571647704527E-2</v>
      </c>
      <c r="M143" s="154">
        <v>0.19660537374969431</v>
      </c>
      <c r="N143" s="154">
        <v>0.38185207985412006</v>
      </c>
      <c r="O143" s="154">
        <v>0.45915915445426236</v>
      </c>
      <c r="P143" s="155">
        <v>0.72198959323925915</v>
      </c>
      <c r="Q143" s="133"/>
    </row>
    <row r="144" spans="1:17" x14ac:dyDescent="0.25">
      <c r="A144" s="152" t="s">
        <v>123</v>
      </c>
      <c r="B144" s="153">
        <v>0.98861798571591419</v>
      </c>
      <c r="C144" s="154">
        <v>0.90993990177465134</v>
      </c>
      <c r="D144" s="154">
        <v>0.48109635924638061</v>
      </c>
      <c r="E144" s="154">
        <v>6.3446630289316353E-2</v>
      </c>
      <c r="F144" s="154">
        <v>2.9792589518209405E-3</v>
      </c>
      <c r="G144" s="154">
        <v>0.6938324836709957</v>
      </c>
      <c r="H144" s="154">
        <v>0.16013401800395202</v>
      </c>
      <c r="I144" s="154">
        <v>1.0655793935815587E-2</v>
      </c>
      <c r="J144" s="154">
        <v>1.6536428792024789E-3</v>
      </c>
      <c r="K144" s="156">
        <v>0</v>
      </c>
      <c r="L144" s="154">
        <v>0.99069198234128941</v>
      </c>
      <c r="M144" s="154">
        <v>0.97933914012950163</v>
      </c>
      <c r="N144" s="154">
        <v>0.80774250527856351</v>
      </c>
      <c r="O144" s="154">
        <v>0.27445041339537862</v>
      </c>
      <c r="P144" s="155">
        <v>1.7052244877013005E-2</v>
      </c>
      <c r="Q144" s="133"/>
    </row>
    <row r="145" spans="1:17" x14ac:dyDescent="0.25">
      <c r="A145" s="152" t="s">
        <v>124</v>
      </c>
      <c r="B145" s="153">
        <v>7.7213286571518197E-4</v>
      </c>
      <c r="C145" s="154">
        <v>2.2292935997721805E-3</v>
      </c>
      <c r="D145" s="154">
        <v>9.4196629691459851E-4</v>
      </c>
      <c r="E145" s="154">
        <v>1.791569612883471E-4</v>
      </c>
      <c r="F145" s="156">
        <v>0</v>
      </c>
      <c r="G145" s="154">
        <v>1.9125491024093542E-3</v>
      </c>
      <c r="H145" s="156">
        <v>0</v>
      </c>
      <c r="I145" s="156">
        <v>0</v>
      </c>
      <c r="J145" s="156">
        <v>0</v>
      </c>
      <c r="K145" s="156">
        <v>0</v>
      </c>
      <c r="L145" s="154">
        <v>5.0771769276648077E-4</v>
      </c>
      <c r="M145" s="154">
        <v>2.1661319207127452E-3</v>
      </c>
      <c r="N145" s="154">
        <v>1.2652694217582887E-3</v>
      </c>
      <c r="O145" s="154">
        <v>1.0653582680861069E-3</v>
      </c>
      <c r="P145" s="157">
        <v>0</v>
      </c>
      <c r="Q145" s="133"/>
    </row>
    <row r="146" spans="1:17" x14ac:dyDescent="0.25">
      <c r="A146" s="152" t="s">
        <v>125</v>
      </c>
      <c r="B146" s="153">
        <v>2.7648950183396322E-3</v>
      </c>
      <c r="C146" s="154">
        <v>4.7335292698324613E-3</v>
      </c>
      <c r="D146" s="154">
        <v>8.2481690960377243E-3</v>
      </c>
      <c r="E146" s="154">
        <v>1.653350297970797E-3</v>
      </c>
      <c r="F146" s="156">
        <v>0</v>
      </c>
      <c r="G146" s="154">
        <v>1.3754115914217598E-2</v>
      </c>
      <c r="H146" s="154">
        <v>3.5033035888368163E-3</v>
      </c>
      <c r="I146" s="154">
        <v>1.7831452418123374E-3</v>
      </c>
      <c r="J146" s="156">
        <v>0</v>
      </c>
      <c r="K146" s="156">
        <v>0</v>
      </c>
      <c r="L146" s="154">
        <v>1.975010236312409E-3</v>
      </c>
      <c r="M146" s="154">
        <v>3.4398728446125041E-3</v>
      </c>
      <c r="N146" s="154">
        <v>6.8607003157998454E-3</v>
      </c>
      <c r="O146" s="154">
        <v>4.0651046796349143E-3</v>
      </c>
      <c r="P146" s="155">
        <v>4.5018365521509133E-4</v>
      </c>
      <c r="Q146" s="133"/>
    </row>
    <row r="147" spans="1:17" x14ac:dyDescent="0.25">
      <c r="A147" s="152" t="s">
        <v>126</v>
      </c>
      <c r="B147" s="153">
        <v>2.8342964219526287E-3</v>
      </c>
      <c r="C147" s="156">
        <v>0</v>
      </c>
      <c r="D147" s="156">
        <v>0</v>
      </c>
      <c r="E147" s="156">
        <v>0</v>
      </c>
      <c r="F147" s="156">
        <v>0</v>
      </c>
      <c r="G147" s="156">
        <v>0</v>
      </c>
      <c r="H147" s="156">
        <v>0</v>
      </c>
      <c r="I147" s="156">
        <v>0</v>
      </c>
      <c r="J147" s="156">
        <v>0</v>
      </c>
      <c r="K147" s="156">
        <v>0</v>
      </c>
      <c r="L147" s="154">
        <v>3.9127213511048172E-3</v>
      </c>
      <c r="M147" s="156">
        <v>0</v>
      </c>
      <c r="N147" s="156">
        <v>0</v>
      </c>
      <c r="O147" s="156">
        <v>0</v>
      </c>
      <c r="P147" s="157">
        <v>0</v>
      </c>
      <c r="Q147" s="133"/>
    </row>
    <row r="148" spans="1:17" x14ac:dyDescent="0.25">
      <c r="A148" s="152" t="s">
        <v>127</v>
      </c>
      <c r="B148" s="158">
        <v>0</v>
      </c>
      <c r="C148" s="154">
        <v>3.1926225663715316E-4</v>
      </c>
      <c r="D148" s="154">
        <v>5.1397665519289253E-4</v>
      </c>
      <c r="E148" s="156">
        <v>0</v>
      </c>
      <c r="F148" s="156">
        <v>0</v>
      </c>
      <c r="G148" s="154">
        <v>2.4182982891442066E-4</v>
      </c>
      <c r="H148" s="156">
        <v>0</v>
      </c>
      <c r="I148" s="156">
        <v>0</v>
      </c>
      <c r="J148" s="156">
        <v>0</v>
      </c>
      <c r="K148" s="156">
        <v>0</v>
      </c>
      <c r="L148" s="156">
        <v>0</v>
      </c>
      <c r="M148" s="154">
        <v>3.4357319356226773E-4</v>
      </c>
      <c r="N148" s="154">
        <v>3.2474151444285943E-4</v>
      </c>
      <c r="O148" s="154">
        <v>4.0246825252074299E-4</v>
      </c>
      <c r="P148" s="157">
        <v>0</v>
      </c>
      <c r="Q148" s="133"/>
    </row>
    <row r="149" spans="1:17" x14ac:dyDescent="0.25">
      <c r="A149" s="152" t="s">
        <v>128</v>
      </c>
      <c r="B149" s="153">
        <v>5.6550733127384523E-5</v>
      </c>
      <c r="C149" s="154">
        <v>2.0604472799127952E-4</v>
      </c>
      <c r="D149" s="154">
        <v>6.3872492933408876E-4</v>
      </c>
      <c r="E149" s="156">
        <v>0</v>
      </c>
      <c r="F149" s="156">
        <v>0</v>
      </c>
      <c r="G149" s="154">
        <v>2.0695113588575488E-4</v>
      </c>
      <c r="H149" s="156">
        <v>0</v>
      </c>
      <c r="I149" s="156">
        <v>0</v>
      </c>
      <c r="J149" s="156">
        <v>0</v>
      </c>
      <c r="K149" s="156">
        <v>0</v>
      </c>
      <c r="L149" s="156">
        <v>0</v>
      </c>
      <c r="M149" s="154">
        <v>1.3477303303342905E-4</v>
      </c>
      <c r="N149" s="154">
        <v>1.5245191195481525E-4</v>
      </c>
      <c r="O149" s="154">
        <v>9.086278713068013E-4</v>
      </c>
      <c r="P149" s="157">
        <v>0</v>
      </c>
      <c r="Q149" s="133"/>
    </row>
    <row r="150" spans="1:17" x14ac:dyDescent="0.25">
      <c r="A150" s="152" t="s">
        <v>129</v>
      </c>
      <c r="B150" s="158">
        <v>0</v>
      </c>
      <c r="C150" s="154">
        <v>1.2150441176301513E-4</v>
      </c>
      <c r="D150" s="154">
        <v>1.3397836013799818E-3</v>
      </c>
      <c r="E150" s="154">
        <v>1.1306241259540897E-2</v>
      </c>
      <c r="F150" s="154">
        <v>0.28232817666597376</v>
      </c>
      <c r="G150" s="154">
        <v>1.2034375580495357E-3</v>
      </c>
      <c r="H150" s="154">
        <v>4.0851818432936574E-3</v>
      </c>
      <c r="I150" s="154">
        <v>1.1895860412893344E-2</v>
      </c>
      <c r="J150" s="154">
        <v>0.14148631868571446</v>
      </c>
      <c r="K150" s="154">
        <v>0.59095476810170988</v>
      </c>
      <c r="L150" s="156">
        <v>0</v>
      </c>
      <c r="M150" s="156">
        <v>0</v>
      </c>
      <c r="N150" s="154">
        <v>4.5974461183453236E-4</v>
      </c>
      <c r="O150" s="154">
        <v>3.053256288219802E-3</v>
      </c>
      <c r="P150" s="155">
        <v>0.11195608027008597</v>
      </c>
      <c r="Q150" s="133"/>
    </row>
    <row r="151" spans="1:17" x14ac:dyDescent="0.25">
      <c r="A151" s="152" t="s">
        <v>130</v>
      </c>
      <c r="B151" s="153">
        <v>4.9541392449532259E-3</v>
      </c>
      <c r="C151" s="154">
        <v>8.1669458840724796E-2</v>
      </c>
      <c r="D151" s="154">
        <v>0.50107398055839913</v>
      </c>
      <c r="E151" s="154">
        <v>0.92135165477767622</v>
      </c>
      <c r="F151" s="154">
        <v>0.71405551193882455</v>
      </c>
      <c r="G151" s="154">
        <v>0.2855556334486945</v>
      </c>
      <c r="H151" s="154">
        <v>0.82898221417904427</v>
      </c>
      <c r="I151" s="154">
        <v>0.97373013516980467</v>
      </c>
      <c r="J151" s="154">
        <v>0.85560453056560903</v>
      </c>
      <c r="K151" s="154">
        <v>0.40904523189829034</v>
      </c>
      <c r="L151" s="154">
        <v>2.9125683785278006E-3</v>
      </c>
      <c r="M151" s="154">
        <v>1.4576508878576729E-2</v>
      </c>
      <c r="N151" s="154">
        <v>0.17870426449664775</v>
      </c>
      <c r="O151" s="154">
        <v>0.71162914153480561</v>
      </c>
      <c r="P151" s="155">
        <v>0.86985918093239412</v>
      </c>
      <c r="Q151" s="133"/>
    </row>
    <row r="152" spans="1:17" x14ac:dyDescent="0.25">
      <c r="A152" s="152" t="s">
        <v>131</v>
      </c>
      <c r="B152" s="158">
        <v>0</v>
      </c>
      <c r="C152" s="154">
        <v>3.9898119789861353E-4</v>
      </c>
      <c r="D152" s="154">
        <v>5.5284847147498489E-3</v>
      </c>
      <c r="E152" s="154">
        <v>1.4368660262019692E-3</v>
      </c>
      <c r="F152" s="154">
        <v>3.6615279675266782E-4</v>
      </c>
      <c r="G152" s="154">
        <v>2.0143072998677078E-3</v>
      </c>
      <c r="H152" s="154">
        <v>3.1066777378205485E-3</v>
      </c>
      <c r="I152" s="154">
        <v>5.8561752151096741E-4</v>
      </c>
      <c r="J152" s="154">
        <v>1.2555078694742885E-3</v>
      </c>
      <c r="K152" s="156">
        <v>0</v>
      </c>
      <c r="L152" s="156">
        <v>0</v>
      </c>
      <c r="M152" s="156">
        <v>0</v>
      </c>
      <c r="N152" s="154">
        <v>4.3064159889538295E-3</v>
      </c>
      <c r="O152" s="154">
        <v>3.4592126411085154E-3</v>
      </c>
      <c r="P152" s="155">
        <v>2.9724656682951841E-4</v>
      </c>
      <c r="Q152" s="133"/>
    </row>
    <row r="153" spans="1:17" x14ac:dyDescent="0.25">
      <c r="A153" s="152" t="s">
        <v>132</v>
      </c>
      <c r="B153" s="158">
        <v>0</v>
      </c>
      <c r="C153" s="154">
        <v>3.8202392072796463E-4</v>
      </c>
      <c r="D153" s="154">
        <v>6.1855490161229199E-4</v>
      </c>
      <c r="E153" s="154">
        <v>6.2610038800647936E-4</v>
      </c>
      <c r="F153" s="154">
        <v>2.7089964662610223E-4</v>
      </c>
      <c r="G153" s="154">
        <v>1.278692040966613E-3</v>
      </c>
      <c r="H153" s="154">
        <v>1.8860464705268916E-4</v>
      </c>
      <c r="I153" s="154">
        <v>1.3494477181616637E-3</v>
      </c>
      <c r="J153" s="156">
        <v>0</v>
      </c>
      <c r="K153" s="156">
        <v>0</v>
      </c>
      <c r="L153" s="156">
        <v>0</v>
      </c>
      <c r="M153" s="156">
        <v>0</v>
      </c>
      <c r="N153" s="154">
        <v>1.8390646004503254E-4</v>
      </c>
      <c r="O153" s="154">
        <v>9.6641706893877126E-4</v>
      </c>
      <c r="P153" s="155">
        <v>3.8506369846182608E-4</v>
      </c>
      <c r="Q153" s="133"/>
    </row>
    <row r="154" spans="1:17" x14ac:dyDescent="0.25">
      <c r="A154" s="152" t="s">
        <v>133</v>
      </c>
      <c r="B154" s="153">
        <v>1.7357435013058283E-4</v>
      </c>
      <c r="C154" s="154">
        <v>1.9484359229683201E-4</v>
      </c>
      <c r="D154" s="156">
        <v>0</v>
      </c>
      <c r="E154" s="156">
        <v>0</v>
      </c>
      <c r="F154" s="154">
        <v>4.3784660412436548E-4</v>
      </c>
      <c r="G154" s="156">
        <v>0</v>
      </c>
      <c r="H154" s="156">
        <v>0</v>
      </c>
      <c r="I154" s="156">
        <v>0</v>
      </c>
      <c r="J154" s="156">
        <v>0</v>
      </c>
      <c r="K154" s="156">
        <v>0</v>
      </c>
      <c r="L154" s="156">
        <v>0</v>
      </c>
      <c r="M154" s="154">
        <v>5.1569575774401775E-4</v>
      </c>
      <c r="N154" s="156">
        <v>0</v>
      </c>
      <c r="O154" s="156">
        <v>0</v>
      </c>
      <c r="P154" s="155">
        <v>6.2236638121488991E-4</v>
      </c>
      <c r="Q154" s="133"/>
    </row>
    <row r="155" spans="1:17" x14ac:dyDescent="0.25">
      <c r="A155" s="152" t="s">
        <v>134</v>
      </c>
      <c r="B155" s="153">
        <v>2.7311673491935686E-3</v>
      </c>
      <c r="C155" s="154">
        <v>4.5853234886970061E-3</v>
      </c>
      <c r="D155" s="154">
        <v>1.0124655302151887E-3</v>
      </c>
      <c r="E155" s="154">
        <v>5.2634647934798851E-4</v>
      </c>
      <c r="F155" s="156">
        <v>0</v>
      </c>
      <c r="G155" s="154">
        <v>6.0888558199951757E-3</v>
      </c>
      <c r="H155" s="154">
        <v>1.4358408405881317E-3</v>
      </c>
      <c r="I155" s="154">
        <v>1.9130606385160212E-4</v>
      </c>
      <c r="J155" s="156">
        <v>0</v>
      </c>
      <c r="K155" s="156">
        <v>0</v>
      </c>
      <c r="L155" s="154">
        <v>1.8823042547462779E-3</v>
      </c>
      <c r="M155" s="154">
        <v>4.2591565624507041E-3</v>
      </c>
      <c r="N155" s="154">
        <v>2.6517419915812646E-3</v>
      </c>
      <c r="O155" s="154">
        <v>2.5122924418760834E-4</v>
      </c>
      <c r="P155" s="155">
        <v>2.5899453635931787E-4</v>
      </c>
      <c r="Q155" s="133"/>
    </row>
    <row r="156" spans="1:17" x14ac:dyDescent="0.25">
      <c r="A156" s="152" t="s">
        <v>135</v>
      </c>
      <c r="B156" s="158">
        <v>0</v>
      </c>
      <c r="C156" s="154">
        <v>6.4608212948136668E-4</v>
      </c>
      <c r="D156" s="154">
        <v>5.1353123451083958E-4</v>
      </c>
      <c r="E156" s="154">
        <v>3.8142771144001421E-4</v>
      </c>
      <c r="F156" s="154">
        <v>2.75445492380751E-4</v>
      </c>
      <c r="G156" s="156">
        <v>0</v>
      </c>
      <c r="H156" s="154">
        <v>1.7653903240768196E-3</v>
      </c>
      <c r="I156" s="156">
        <v>0</v>
      </c>
      <c r="J156" s="156">
        <v>0</v>
      </c>
      <c r="K156" s="156">
        <v>0</v>
      </c>
      <c r="L156" s="156">
        <v>0</v>
      </c>
      <c r="M156" s="156">
        <v>0</v>
      </c>
      <c r="N156" s="154">
        <v>9.1342245260980304E-4</v>
      </c>
      <c r="O156" s="154">
        <v>1.5863747774137241E-4</v>
      </c>
      <c r="P156" s="155">
        <v>7.8305056017412798E-4</v>
      </c>
      <c r="Q156" s="133"/>
    </row>
    <row r="157" spans="1:17" x14ac:dyDescent="0.25">
      <c r="A157" s="152" t="s">
        <v>136</v>
      </c>
      <c r="B157" s="153">
        <v>2.1242746802144987E-3</v>
      </c>
      <c r="C157" s="154">
        <v>9.0128679949403928E-4</v>
      </c>
      <c r="D157" s="154">
        <v>4.4118435491057338E-4</v>
      </c>
      <c r="E157" s="154">
        <v>3.3501726771587443E-4</v>
      </c>
      <c r="F157" s="156">
        <v>0</v>
      </c>
      <c r="G157" s="154">
        <v>6.375427378790992E-3</v>
      </c>
      <c r="H157" s="154">
        <v>7.6310670575144648E-4</v>
      </c>
      <c r="I157" s="154">
        <v>7.615299129005897E-4</v>
      </c>
      <c r="J157" s="156">
        <v>0</v>
      </c>
      <c r="K157" s="156">
        <v>0</v>
      </c>
      <c r="L157" s="154">
        <v>1.0543308105183074E-3</v>
      </c>
      <c r="M157" s="154">
        <v>1.1413320469948602E-3</v>
      </c>
      <c r="N157" s="156">
        <v>0</v>
      </c>
      <c r="O157" s="156">
        <v>0</v>
      </c>
      <c r="P157" s="157">
        <v>0</v>
      </c>
      <c r="Q157" s="133"/>
    </row>
    <row r="158" spans="1:17" x14ac:dyDescent="0.25">
      <c r="A158" s="152" t="s">
        <v>137</v>
      </c>
      <c r="B158" s="153">
        <v>1.3409266838936449E-4</v>
      </c>
      <c r="C158" s="154">
        <v>2.8792265698516259E-4</v>
      </c>
      <c r="D158" s="154">
        <v>2.6292479916616906E-5</v>
      </c>
      <c r="E158" s="154">
        <v>2.6264914775324611E-4</v>
      </c>
      <c r="F158" s="154">
        <v>5.8147298074876571E-4</v>
      </c>
      <c r="G158" s="156">
        <v>0</v>
      </c>
      <c r="H158" s="154">
        <v>1.7337467248690141E-4</v>
      </c>
      <c r="I158" s="156">
        <v>0</v>
      </c>
      <c r="J158" s="154">
        <v>1.9938230970549808E-3</v>
      </c>
      <c r="K158" s="156">
        <v>0</v>
      </c>
      <c r="L158" s="156">
        <v>0</v>
      </c>
      <c r="M158" s="154">
        <v>5.8694107061759316E-4</v>
      </c>
      <c r="N158" s="156">
        <v>0</v>
      </c>
      <c r="O158" s="156">
        <v>0</v>
      </c>
      <c r="P158" s="155">
        <v>3.4755801297971223E-4</v>
      </c>
      <c r="Q158" s="133"/>
    </row>
    <row r="159" spans="1:17" x14ac:dyDescent="0.25">
      <c r="A159" s="152" t="s">
        <v>138</v>
      </c>
      <c r="B159" s="153">
        <v>0.99180016434528051</v>
      </c>
      <c r="C159" s="154">
        <v>0.97478533163698078</v>
      </c>
      <c r="D159" s="154">
        <v>0.94845235730595356</v>
      </c>
      <c r="E159" s="154">
        <v>0.80609309760561931</v>
      </c>
      <c r="F159" s="154">
        <v>0.16981594351186463</v>
      </c>
      <c r="G159" s="154">
        <v>0.9685727165191591</v>
      </c>
      <c r="H159" s="154">
        <v>0.93135939394431533</v>
      </c>
      <c r="I159" s="154">
        <v>0.73415474060637409</v>
      </c>
      <c r="J159" s="154">
        <v>0.23592018925341163</v>
      </c>
      <c r="K159" s="154">
        <v>1.7346821856834144E-2</v>
      </c>
      <c r="L159" s="154">
        <v>0.99588847440135964</v>
      </c>
      <c r="M159" s="154">
        <v>0.98213731842022378</v>
      </c>
      <c r="N159" s="154">
        <v>0.96648671232457006</v>
      </c>
      <c r="O159" s="154">
        <v>0.90781116506961479</v>
      </c>
      <c r="P159" s="155">
        <v>0.43493716169954144</v>
      </c>
      <c r="Q159" s="133"/>
    </row>
    <row r="160" spans="1:17" x14ac:dyDescent="0.25">
      <c r="A160" s="152" t="s">
        <v>139</v>
      </c>
      <c r="B160" s="153">
        <v>1.8970483638604485E-4</v>
      </c>
      <c r="C160" s="154">
        <v>1.9789861458355045E-3</v>
      </c>
      <c r="D160" s="154">
        <v>4.0303653879769597E-3</v>
      </c>
      <c r="E160" s="154">
        <v>2.2617539220232629E-3</v>
      </c>
      <c r="F160" s="154">
        <v>1.1641539994448398E-3</v>
      </c>
      <c r="G160" s="154">
        <v>2.6493815465514743E-3</v>
      </c>
      <c r="H160" s="154">
        <v>9.0729841975505142E-4</v>
      </c>
      <c r="I160" s="154">
        <v>2.896298554160087E-3</v>
      </c>
      <c r="J160" s="154">
        <v>7.9591303040925406E-5</v>
      </c>
      <c r="K160" s="156">
        <v>0</v>
      </c>
      <c r="L160" s="156">
        <v>0</v>
      </c>
      <c r="M160" s="154">
        <v>1.3174119140388313E-3</v>
      </c>
      <c r="N160" s="154">
        <v>2.746968337532608E-3</v>
      </c>
      <c r="O160" s="154">
        <v>5.3334412426470582E-3</v>
      </c>
      <c r="P160" s="155">
        <v>1.5077150402852742E-3</v>
      </c>
      <c r="Q160" s="133"/>
    </row>
    <row r="161" spans="1:17" x14ac:dyDescent="0.25">
      <c r="A161" s="152" t="s">
        <v>140</v>
      </c>
      <c r="B161" s="153">
        <v>4.1258109634566493E-4</v>
      </c>
      <c r="C161" s="154">
        <v>1.3967029483660924E-3</v>
      </c>
      <c r="D161" s="154">
        <v>2.8572885557281054E-3</v>
      </c>
      <c r="E161" s="154">
        <v>1.9737808757492909E-3</v>
      </c>
      <c r="F161" s="154">
        <v>3.1020349613344747E-3</v>
      </c>
      <c r="G161" s="154">
        <v>2.2948359466455447E-4</v>
      </c>
      <c r="H161" s="154">
        <v>1.2531550165581526E-3</v>
      </c>
      <c r="I161" s="156">
        <v>0</v>
      </c>
      <c r="J161" s="154">
        <v>4.1841401054350707E-3</v>
      </c>
      <c r="K161" s="154">
        <v>5.3410668168509725E-3</v>
      </c>
      <c r="L161" s="154">
        <v>1.6965614094808688E-4</v>
      </c>
      <c r="M161" s="154">
        <v>1.5737781050949942E-3</v>
      </c>
      <c r="N161" s="154">
        <v>2.1327703926664054E-3</v>
      </c>
      <c r="O161" s="154">
        <v>3.755541222132825E-3</v>
      </c>
      <c r="P161" s="155">
        <v>1.6606397964668157E-3</v>
      </c>
      <c r="Q161" s="133"/>
    </row>
    <row r="162" spans="1:17" x14ac:dyDescent="0.25">
      <c r="A162" s="152" t="s">
        <v>141</v>
      </c>
      <c r="B162" s="158">
        <v>0</v>
      </c>
      <c r="C162" s="156">
        <v>0</v>
      </c>
      <c r="D162" s="156">
        <v>0</v>
      </c>
      <c r="E162" s="156">
        <v>0</v>
      </c>
      <c r="F162" s="154">
        <v>5.2147777676699548E-3</v>
      </c>
      <c r="G162" s="156">
        <v>0</v>
      </c>
      <c r="H162" s="156">
        <v>0</v>
      </c>
      <c r="I162" s="156">
        <v>0</v>
      </c>
      <c r="J162" s="154">
        <v>7.8535091446796223E-3</v>
      </c>
      <c r="K162" s="154">
        <v>8.1716338330525724E-3</v>
      </c>
      <c r="L162" s="156">
        <v>0</v>
      </c>
      <c r="M162" s="156">
        <v>0</v>
      </c>
      <c r="N162" s="156">
        <v>0</v>
      </c>
      <c r="O162" s="156">
        <v>0</v>
      </c>
      <c r="P162" s="155">
        <v>8.607774824664667E-4</v>
      </c>
      <c r="Q162" s="133"/>
    </row>
    <row r="163" spans="1:17" x14ac:dyDescent="0.25">
      <c r="A163" s="152" t="s">
        <v>142</v>
      </c>
      <c r="B163" s="158">
        <v>0</v>
      </c>
      <c r="C163" s="154">
        <v>5.730911888003823E-4</v>
      </c>
      <c r="D163" s="154">
        <v>2.9399154581617747E-2</v>
      </c>
      <c r="E163" s="154">
        <v>0.18024606587547687</v>
      </c>
      <c r="F163" s="154">
        <v>0.81682358850557624</v>
      </c>
      <c r="G163" s="154">
        <v>2.0805956498608624E-3</v>
      </c>
      <c r="H163" s="154">
        <v>5.3425682800299974E-2</v>
      </c>
      <c r="I163" s="154">
        <v>0.25167616946097432</v>
      </c>
      <c r="J163" s="154">
        <v>0.74643577345735512</v>
      </c>
      <c r="K163" s="154">
        <v>0.96914047749326282</v>
      </c>
      <c r="L163" s="156">
        <v>0</v>
      </c>
      <c r="M163" s="156">
        <v>0</v>
      </c>
      <c r="N163" s="154">
        <v>7.9975107650186467E-3</v>
      </c>
      <c r="O163" s="154">
        <v>7.1928670286782473E-2</v>
      </c>
      <c r="P163" s="155">
        <v>0.5536969951477706</v>
      </c>
      <c r="Q163" s="133"/>
    </row>
    <row r="164" spans="1:17" x14ac:dyDescent="0.25">
      <c r="A164" s="152" t="s">
        <v>143</v>
      </c>
      <c r="B164" s="153">
        <v>1.2980995868904824E-3</v>
      </c>
      <c r="C164" s="154">
        <v>1.0108207850802877E-2</v>
      </c>
      <c r="D164" s="154">
        <v>7.5749363903702483E-3</v>
      </c>
      <c r="E164" s="154">
        <v>3.9679798724690006E-3</v>
      </c>
      <c r="F164" s="154">
        <v>1.7333493098347366E-3</v>
      </c>
      <c r="G164" s="154">
        <v>6.5306928999389639E-3</v>
      </c>
      <c r="H164" s="154">
        <v>2.1468131146799804E-3</v>
      </c>
      <c r="I164" s="154">
        <v>5.0099630323799989E-3</v>
      </c>
      <c r="J164" s="154">
        <v>2.9989543183927942E-3</v>
      </c>
      <c r="K164" s="156">
        <v>0</v>
      </c>
      <c r="L164" s="154">
        <v>4.8445266612163427E-4</v>
      </c>
      <c r="M164" s="154">
        <v>5.7632370543444951E-3</v>
      </c>
      <c r="N164" s="154">
        <v>1.1874588806178582E-2</v>
      </c>
      <c r="O164" s="154">
        <v>6.3842257913831607E-3</v>
      </c>
      <c r="P164" s="155">
        <v>3.5122590643208444E-3</v>
      </c>
      <c r="Q164" s="133"/>
    </row>
    <row r="165" spans="1:17" x14ac:dyDescent="0.25">
      <c r="A165" s="152" t="s">
        <v>144</v>
      </c>
      <c r="B165" s="153">
        <v>1.1363410871699532E-3</v>
      </c>
      <c r="C165" s="154">
        <v>4.5422215622610528E-3</v>
      </c>
      <c r="D165" s="154">
        <v>5.6924241787982607E-3</v>
      </c>
      <c r="E165" s="154">
        <v>3.9518812424081213E-3</v>
      </c>
      <c r="F165" s="154">
        <v>8.513868670217017E-4</v>
      </c>
      <c r="G165" s="154">
        <v>7.4728465910385532E-3</v>
      </c>
      <c r="H165" s="154">
        <v>6.7699441614880122E-3</v>
      </c>
      <c r="I165" s="154">
        <v>5.3099923693598538E-3</v>
      </c>
      <c r="J165" s="154">
        <v>5.3401932063039913E-4</v>
      </c>
      <c r="K165" s="156">
        <v>0</v>
      </c>
      <c r="L165" s="154">
        <v>5.2078172630502795E-4</v>
      </c>
      <c r="M165" s="154">
        <v>2.7051290684883674E-3</v>
      </c>
      <c r="N165" s="154">
        <v>5.1962849298428909E-3</v>
      </c>
      <c r="O165" s="154">
        <v>4.3770896655106542E-3</v>
      </c>
      <c r="P165" s="155">
        <v>1.8124822784224017E-3</v>
      </c>
      <c r="Q165" s="133"/>
    </row>
    <row r="166" spans="1:17" x14ac:dyDescent="0.25">
      <c r="A166" s="152" t="s">
        <v>145</v>
      </c>
      <c r="B166" s="158">
        <v>0</v>
      </c>
      <c r="C166" s="154">
        <v>3.8085434484561254E-4</v>
      </c>
      <c r="D166" s="156">
        <v>0</v>
      </c>
      <c r="E166" s="154">
        <v>1.5080276023973568E-4</v>
      </c>
      <c r="F166" s="156">
        <v>0</v>
      </c>
      <c r="G166" s="156">
        <v>0</v>
      </c>
      <c r="H166" s="156">
        <v>0</v>
      </c>
      <c r="I166" s="154">
        <v>5.1635438640422265E-4</v>
      </c>
      <c r="J166" s="156">
        <v>0</v>
      </c>
      <c r="K166" s="156">
        <v>0</v>
      </c>
      <c r="L166" s="156">
        <v>0</v>
      </c>
      <c r="M166" s="154">
        <v>5.2263143376816697E-4</v>
      </c>
      <c r="N166" s="156">
        <v>0</v>
      </c>
      <c r="O166" s="156">
        <v>0</v>
      </c>
      <c r="P166" s="157">
        <v>0</v>
      </c>
      <c r="Q166" s="133"/>
    </row>
    <row r="167" spans="1:17" x14ac:dyDescent="0.25">
      <c r="A167" s="152" t="s">
        <v>146</v>
      </c>
      <c r="B167" s="153">
        <v>8.5240269152848033E-3</v>
      </c>
      <c r="C167" s="154">
        <v>7.0912460438646817E-3</v>
      </c>
      <c r="D167" s="154">
        <v>2.5748993391651793E-3</v>
      </c>
      <c r="E167" s="154">
        <v>5.3295838651453082E-4</v>
      </c>
      <c r="F167" s="156">
        <v>0</v>
      </c>
      <c r="G167" s="154">
        <v>5.8875174542561562E-3</v>
      </c>
      <c r="H167" s="154">
        <v>1.1476538286313012E-3</v>
      </c>
      <c r="I167" s="156">
        <v>0</v>
      </c>
      <c r="J167" s="156">
        <v>0</v>
      </c>
      <c r="K167" s="156">
        <v>0</v>
      </c>
      <c r="L167" s="154">
        <v>9.6325334354098353E-3</v>
      </c>
      <c r="M167" s="154">
        <v>5.7413686101555148E-3</v>
      </c>
      <c r="N167" s="154">
        <v>6.6764668016848138E-3</v>
      </c>
      <c r="O167" s="154">
        <v>7.4648712754366963E-4</v>
      </c>
      <c r="P167" s="155">
        <v>5.1878819953998605E-4</v>
      </c>
      <c r="Q167" s="133"/>
    </row>
    <row r="168" spans="1:17" x14ac:dyDescent="0.25">
      <c r="A168" s="152" t="s">
        <v>147</v>
      </c>
      <c r="B168" s="153">
        <v>8.8171529407155433E-2</v>
      </c>
      <c r="C168" s="154">
        <v>0.12822819869095189</v>
      </c>
      <c r="D168" s="154">
        <v>7.9601164237979888E-2</v>
      </c>
      <c r="E168" s="154">
        <v>1.3498509989684063E-2</v>
      </c>
      <c r="F168" s="154">
        <v>5.0560639306147087E-4</v>
      </c>
      <c r="G168" s="154">
        <v>5.3690468798070115E-2</v>
      </c>
      <c r="H168" s="154">
        <v>8.8510094370278809E-3</v>
      </c>
      <c r="I168" s="154">
        <v>2.0284081501568221E-3</v>
      </c>
      <c r="J168" s="156">
        <v>0</v>
      </c>
      <c r="K168" s="156">
        <v>0</v>
      </c>
      <c r="L168" s="154">
        <v>8.3634452976732152E-2</v>
      </c>
      <c r="M168" s="154">
        <v>0.1342265666611295</v>
      </c>
      <c r="N168" s="154">
        <v>0.12826759557451686</v>
      </c>
      <c r="O168" s="154">
        <v>5.7092266884730722E-2</v>
      </c>
      <c r="P168" s="155">
        <v>4.405259362705677E-3</v>
      </c>
      <c r="Q168" s="133"/>
    </row>
    <row r="169" spans="1:17" x14ac:dyDescent="0.25">
      <c r="A169" s="152" t="s">
        <v>148</v>
      </c>
      <c r="B169" s="153">
        <v>6.5155112590553649E-2</v>
      </c>
      <c r="C169" s="154">
        <v>3.3883808554344384E-2</v>
      </c>
      <c r="D169" s="154">
        <v>2.086364017269951E-2</v>
      </c>
      <c r="E169" s="154">
        <v>7.6888116171095486E-3</v>
      </c>
      <c r="F169" s="156">
        <v>0</v>
      </c>
      <c r="G169" s="154">
        <v>5.0782912612770313E-2</v>
      </c>
      <c r="H169" s="154">
        <v>1.5099472993231979E-2</v>
      </c>
      <c r="I169" s="154">
        <v>2.8396861116472823E-3</v>
      </c>
      <c r="J169" s="156">
        <v>0</v>
      </c>
      <c r="K169" s="156">
        <v>0</v>
      </c>
      <c r="L169" s="154">
        <v>6.8559082553685313E-2</v>
      </c>
      <c r="M169" s="154">
        <v>3.8975125720353276E-2</v>
      </c>
      <c r="N169" s="154">
        <v>2.6466137509881457E-2</v>
      </c>
      <c r="O169" s="154">
        <v>1.4141226894418846E-2</v>
      </c>
      <c r="P169" s="155">
        <v>2.4709447741984173E-3</v>
      </c>
      <c r="Q169" s="133"/>
    </row>
    <row r="170" spans="1:17" x14ac:dyDescent="0.25">
      <c r="A170" s="152" t="s">
        <v>149</v>
      </c>
      <c r="B170" s="153">
        <v>2.7844328661086664E-3</v>
      </c>
      <c r="C170" s="154">
        <v>1.432874189685253E-3</v>
      </c>
      <c r="D170" s="154">
        <v>2.3811888162534518E-3</v>
      </c>
      <c r="E170" s="154">
        <v>5.5280492448720885E-4</v>
      </c>
      <c r="F170" s="156">
        <v>0</v>
      </c>
      <c r="G170" s="154">
        <v>1.1815741442623379E-3</v>
      </c>
      <c r="H170" s="154">
        <v>5.475077362054779E-4</v>
      </c>
      <c r="I170" s="156">
        <v>0</v>
      </c>
      <c r="J170" s="156">
        <v>0</v>
      </c>
      <c r="K170" s="156">
        <v>0</v>
      </c>
      <c r="L170" s="154">
        <v>3.1172517590997285E-3</v>
      </c>
      <c r="M170" s="154">
        <v>1.7980223132282162E-3</v>
      </c>
      <c r="N170" s="154">
        <v>2.5430305765635972E-3</v>
      </c>
      <c r="O170" s="154">
        <v>1.6665965835739843E-3</v>
      </c>
      <c r="P170" s="155">
        <v>1.814666558400765E-4</v>
      </c>
      <c r="Q170" s="133"/>
    </row>
    <row r="171" spans="1:17" x14ac:dyDescent="0.25">
      <c r="A171" s="152" t="s">
        <v>150</v>
      </c>
      <c r="B171" s="158">
        <v>0</v>
      </c>
      <c r="C171" s="154">
        <v>5.0065614026680038E-4</v>
      </c>
      <c r="D171" s="154">
        <v>1.3313352669923619E-3</v>
      </c>
      <c r="E171" s="154">
        <v>3.5972986650188504E-4</v>
      </c>
      <c r="F171" s="154">
        <v>1.2293356459198353E-4</v>
      </c>
      <c r="G171" s="156">
        <v>0</v>
      </c>
      <c r="H171" s="154">
        <v>1.0129839982598154E-3</v>
      </c>
      <c r="I171" s="156">
        <v>0</v>
      </c>
      <c r="J171" s="156">
        <v>0</v>
      </c>
      <c r="K171" s="156">
        <v>0</v>
      </c>
      <c r="L171" s="156">
        <v>0</v>
      </c>
      <c r="M171" s="154">
        <v>5.1366154728047875E-4</v>
      </c>
      <c r="N171" s="154">
        <v>1.0517700700042709E-3</v>
      </c>
      <c r="O171" s="154">
        <v>9.1452280832136305E-4</v>
      </c>
      <c r="P171" s="155">
        <v>3.6291801974715237E-4</v>
      </c>
      <c r="Q171" s="133"/>
    </row>
    <row r="172" spans="1:17" x14ac:dyDescent="0.25">
      <c r="A172" s="152" t="s">
        <v>151</v>
      </c>
      <c r="B172" s="153">
        <v>1.0620140035318599E-3</v>
      </c>
      <c r="C172" s="154">
        <v>2.4009900881275656E-3</v>
      </c>
      <c r="D172" s="154">
        <v>2.1736509295356408E-3</v>
      </c>
      <c r="E172" s="154">
        <v>8.4583129176418043E-5</v>
      </c>
      <c r="F172" s="156">
        <v>0</v>
      </c>
      <c r="G172" s="154">
        <v>4.3425670137261238E-4</v>
      </c>
      <c r="H172" s="154">
        <v>1.2443426358019118E-3</v>
      </c>
      <c r="I172" s="154">
        <v>1.277846684601989E-4</v>
      </c>
      <c r="J172" s="156">
        <v>0</v>
      </c>
      <c r="K172" s="156">
        <v>0</v>
      </c>
      <c r="L172" s="154">
        <v>1.2988070982299098E-3</v>
      </c>
      <c r="M172" s="154">
        <v>2.2684966543370993E-3</v>
      </c>
      <c r="N172" s="154">
        <v>2.6184648837667165E-3</v>
      </c>
      <c r="O172" s="154">
        <v>1.0671340713576953E-3</v>
      </c>
      <c r="P172" s="157">
        <v>0</v>
      </c>
      <c r="Q172" s="133"/>
    </row>
    <row r="173" spans="1:17" x14ac:dyDescent="0.25">
      <c r="A173" s="152" t="s">
        <v>152</v>
      </c>
      <c r="B173" s="153">
        <v>1.5351078517255403E-3</v>
      </c>
      <c r="C173" s="154">
        <v>3.0175082437857523E-2</v>
      </c>
      <c r="D173" s="154">
        <v>0.22564117313563947</v>
      </c>
      <c r="E173" s="154">
        <v>0.69191310149457264</v>
      </c>
      <c r="F173" s="154">
        <v>0.90756459560925395</v>
      </c>
      <c r="G173" s="154">
        <v>3.4175427926117441E-2</v>
      </c>
      <c r="H173" s="154">
        <v>0.47883900314232192</v>
      </c>
      <c r="I173" s="154">
        <v>0.82662841986707736</v>
      </c>
      <c r="J173" s="154">
        <v>0.88146542342660728</v>
      </c>
      <c r="K173" s="154">
        <v>0.93611606785301438</v>
      </c>
      <c r="L173" s="154">
        <v>9.8592240958303326E-4</v>
      </c>
      <c r="M173" s="154">
        <v>1.4750550899392248E-2</v>
      </c>
      <c r="N173" s="154">
        <v>7.7845077769290533E-2</v>
      </c>
      <c r="O173" s="154">
        <v>0.39644507829231246</v>
      </c>
      <c r="P173" s="155">
        <v>0.85340016809785624</v>
      </c>
      <c r="Q173" s="133"/>
    </row>
    <row r="174" spans="1:17" x14ac:dyDescent="0.25">
      <c r="A174" s="152" t="s">
        <v>153</v>
      </c>
      <c r="B174" s="158">
        <v>0</v>
      </c>
      <c r="C174" s="154">
        <v>1.8779368098220466E-4</v>
      </c>
      <c r="D174" s="154">
        <v>7.5006161005902728E-4</v>
      </c>
      <c r="E174" s="154">
        <v>1.9833421309032257E-3</v>
      </c>
      <c r="F174" s="154">
        <v>3.3720264105149725E-3</v>
      </c>
      <c r="G174" s="156">
        <v>0</v>
      </c>
      <c r="H174" s="154">
        <v>2.3601392699286383E-3</v>
      </c>
      <c r="I174" s="154">
        <v>2.9385178753062531E-3</v>
      </c>
      <c r="J174" s="154">
        <v>2.0290347117193261E-3</v>
      </c>
      <c r="K174" s="154">
        <v>7.2642915079436585E-3</v>
      </c>
      <c r="L174" s="156">
        <v>0</v>
      </c>
      <c r="M174" s="154">
        <v>2.5770188018759928E-4</v>
      </c>
      <c r="N174" s="154">
        <v>6.3388861324054828E-4</v>
      </c>
      <c r="O174" s="154">
        <v>5.4119701827048158E-4</v>
      </c>
      <c r="P174" s="155">
        <v>1.5268279833841034E-3</v>
      </c>
      <c r="Q174" s="133"/>
    </row>
    <row r="175" spans="1:17" x14ac:dyDescent="0.25">
      <c r="A175" s="152" t="s">
        <v>154</v>
      </c>
      <c r="B175" s="153">
        <v>2.9016094109351527E-2</v>
      </c>
      <c r="C175" s="154">
        <v>0.12221487868879669</v>
      </c>
      <c r="D175" s="154">
        <v>0.16344546835872578</v>
      </c>
      <c r="E175" s="154">
        <v>0.10498889401644373</v>
      </c>
      <c r="F175" s="154">
        <v>4.7381665757924483E-2</v>
      </c>
      <c r="G175" s="154">
        <v>8.0554559105430565E-2</v>
      </c>
      <c r="H175" s="154">
        <v>0.10428020448500493</v>
      </c>
      <c r="I175" s="154">
        <v>7.6828248120544784E-2</v>
      </c>
      <c r="J175" s="154">
        <v>6.7383747828734714E-2</v>
      </c>
      <c r="K175" s="154">
        <v>1.824492523546592E-2</v>
      </c>
      <c r="L175" s="154">
        <v>2.2071709112255609E-2</v>
      </c>
      <c r="M175" s="154">
        <v>9.6098510991889638E-2</v>
      </c>
      <c r="N175" s="154">
        <v>0.16351457112269052</v>
      </c>
      <c r="O175" s="154">
        <v>0.16093895953903914</v>
      </c>
      <c r="P175" s="155">
        <v>7.3621528856596494E-2</v>
      </c>
      <c r="Q175" s="133"/>
    </row>
    <row r="176" spans="1:17" x14ac:dyDescent="0.25">
      <c r="A176" s="152" t="s">
        <v>155</v>
      </c>
      <c r="B176" s="158">
        <v>0</v>
      </c>
      <c r="C176" s="154">
        <v>9.5618748294107943E-4</v>
      </c>
      <c r="D176" s="154">
        <v>5.3421391245368219E-3</v>
      </c>
      <c r="E176" s="154">
        <v>1.1711425325946326E-2</v>
      </c>
      <c r="F176" s="154">
        <v>3.2087659468704705E-2</v>
      </c>
      <c r="G176" s="154">
        <v>8.7806662119609689E-4</v>
      </c>
      <c r="H176" s="154">
        <v>7.5713691763111372E-3</v>
      </c>
      <c r="I176" s="154">
        <v>1.8806876313269966E-2</v>
      </c>
      <c r="J176" s="154">
        <v>4.1995933283111977E-2</v>
      </c>
      <c r="K176" s="154">
        <v>3.5711205221026547E-2</v>
      </c>
      <c r="L176" s="156">
        <v>0</v>
      </c>
      <c r="M176" s="154">
        <v>2.7723457266134983E-4</v>
      </c>
      <c r="N176" s="154">
        <v>3.3274448305435655E-3</v>
      </c>
      <c r="O176" s="154">
        <v>6.7782012777905624E-3</v>
      </c>
      <c r="P176" s="155">
        <v>1.7711540289849389E-2</v>
      </c>
      <c r="Q176" s="133"/>
    </row>
    <row r="177" spans="1:17" x14ac:dyDescent="0.25">
      <c r="A177" s="152" t="s">
        <v>156</v>
      </c>
      <c r="B177" s="153">
        <v>4.089098755673615E-3</v>
      </c>
      <c r="C177" s="154">
        <v>5.4131298577312107E-3</v>
      </c>
      <c r="D177" s="154">
        <v>2.1723444843563893E-3</v>
      </c>
      <c r="E177" s="154">
        <v>1.6812569674469536E-3</v>
      </c>
      <c r="F177" s="154">
        <v>1.2492573403656484E-4</v>
      </c>
      <c r="G177" s="154">
        <v>2.5079962385697674E-3</v>
      </c>
      <c r="H177" s="154">
        <v>1.7404391866207999E-3</v>
      </c>
      <c r="I177" s="154">
        <v>2.2045745854624749E-4</v>
      </c>
      <c r="J177" s="156">
        <v>0</v>
      </c>
      <c r="K177" s="156">
        <v>0</v>
      </c>
      <c r="L177" s="154">
        <v>2.2080380899267629E-3</v>
      </c>
      <c r="M177" s="154">
        <v>8.05861746331972E-3</v>
      </c>
      <c r="N177" s="154">
        <v>3.4087544054206631E-3</v>
      </c>
      <c r="O177" s="154">
        <v>3.0476831474212486E-3</v>
      </c>
      <c r="P177" s="155">
        <v>3.5821846343417845E-4</v>
      </c>
      <c r="Q177" s="133"/>
    </row>
    <row r="178" spans="1:17" x14ac:dyDescent="0.25">
      <c r="A178" s="152" t="s">
        <v>157</v>
      </c>
      <c r="B178" s="153">
        <v>0.7987622411132137</v>
      </c>
      <c r="C178" s="154">
        <v>0.66615260503077955</v>
      </c>
      <c r="D178" s="154">
        <v>0.49261701643656597</v>
      </c>
      <c r="E178" s="154">
        <v>0.16469585144811749</v>
      </c>
      <c r="F178" s="154">
        <v>8.2134624971809851E-3</v>
      </c>
      <c r="G178" s="154">
        <v>0.7692105533229473</v>
      </c>
      <c r="H178" s="154">
        <v>0.37587710825637166</v>
      </c>
      <c r="I178" s="154">
        <v>6.8524495765924329E-2</v>
      </c>
      <c r="J178" s="154">
        <v>7.1258607498273776E-3</v>
      </c>
      <c r="K178" s="154">
        <v>1.7383760521126163E-3</v>
      </c>
      <c r="L178" s="154">
        <v>0.80763000200641166</v>
      </c>
      <c r="M178" s="154">
        <v>0.69496128086030506</v>
      </c>
      <c r="N178" s="154">
        <v>0.58339862677932308</v>
      </c>
      <c r="O178" s="154">
        <v>0.35597419235389571</v>
      </c>
      <c r="P178" s="155">
        <v>4.4924082861946484E-2</v>
      </c>
      <c r="Q178" s="133"/>
    </row>
    <row r="179" spans="1:17" x14ac:dyDescent="0.25">
      <c r="A179" s="152" t="s">
        <v>158</v>
      </c>
      <c r="B179" s="153">
        <v>9.0034238740016842E-4</v>
      </c>
      <c r="C179" s="154">
        <v>9.8169476882380862E-4</v>
      </c>
      <c r="D179" s="154">
        <v>1.1059180874890397E-3</v>
      </c>
      <c r="E179" s="154">
        <v>1.5792794285397527E-4</v>
      </c>
      <c r="F179" s="154">
        <v>6.2712456472954422E-4</v>
      </c>
      <c r="G179" s="154">
        <v>6.9666707500693056E-4</v>
      </c>
      <c r="H179" s="154">
        <v>1.4287658542834118E-3</v>
      </c>
      <c r="I179" s="154">
        <v>5.4075128266093287E-4</v>
      </c>
      <c r="J179" s="156">
        <v>0</v>
      </c>
      <c r="K179" s="154">
        <v>9.2513413043670341E-4</v>
      </c>
      <c r="L179" s="154">
        <v>8.6220055866704907E-4</v>
      </c>
      <c r="M179" s="154">
        <v>1.5502303919911811E-3</v>
      </c>
      <c r="N179" s="154">
        <v>2.4817106307246781E-4</v>
      </c>
      <c r="O179" s="154">
        <v>6.4645400132461118E-4</v>
      </c>
      <c r="P179" s="155">
        <v>5.1825643490207272E-4</v>
      </c>
      <c r="Q179" s="133"/>
    </row>
    <row r="180" spans="1:17" x14ac:dyDescent="0.25">
      <c r="A180" s="152" t="s">
        <v>159</v>
      </c>
      <c r="B180" s="153">
        <v>2.8035503847348344E-2</v>
      </c>
      <c r="C180" s="154">
        <v>3.7692057414736871E-2</v>
      </c>
      <c r="D180" s="154">
        <v>4.1782628779097247E-2</v>
      </c>
      <c r="E180" s="154">
        <v>4.3847633555657642E-2</v>
      </c>
      <c r="F180" s="154">
        <v>6.0179663325050543E-2</v>
      </c>
      <c r="G180" s="154">
        <v>2.7594675812732148E-2</v>
      </c>
      <c r="H180" s="154">
        <v>3.0561655423975133E-2</v>
      </c>
      <c r="I180" s="154">
        <v>2.9804077495243612E-2</v>
      </c>
      <c r="J180" s="154">
        <v>4.621828609113416E-2</v>
      </c>
      <c r="K180" s="154">
        <v>7.6856004919578377E-2</v>
      </c>
      <c r="L180" s="154">
        <v>2.8698662302498217E-2</v>
      </c>
      <c r="M180" s="154">
        <v>3.3307620855507945E-2</v>
      </c>
      <c r="N180" s="154">
        <v>4.2871872698213596E-2</v>
      </c>
      <c r="O180" s="154">
        <v>4.873388670998291E-2</v>
      </c>
      <c r="P180" s="155">
        <v>5.9012970143275056E-2</v>
      </c>
      <c r="Q180" s="133"/>
    </row>
    <row r="181" spans="1:17" x14ac:dyDescent="0.25">
      <c r="A181" s="152" t="s">
        <v>51</v>
      </c>
      <c r="B181" s="153">
        <v>0.86694770127617149</v>
      </c>
      <c r="C181" s="154">
        <v>0.91614241636561367</v>
      </c>
      <c r="D181" s="154">
        <v>0.90239145554642675</v>
      </c>
      <c r="E181" s="154">
        <v>0.89859562295757989</v>
      </c>
      <c r="F181" s="154">
        <v>0.92190222730263016</v>
      </c>
      <c r="G181" s="154">
        <v>0.77287842362964843</v>
      </c>
      <c r="H181" s="154">
        <v>0.79460611782638191</v>
      </c>
      <c r="I181" s="154">
        <v>0.81750880402934889</v>
      </c>
      <c r="J181" s="154">
        <v>0.84992440584382201</v>
      </c>
      <c r="K181" s="154">
        <v>0.93307671495520939</v>
      </c>
      <c r="L181" s="154">
        <v>0.85855305743562715</v>
      </c>
      <c r="M181" s="154">
        <v>0.93142414661438744</v>
      </c>
      <c r="N181" s="154">
        <v>0.94248296397121945</v>
      </c>
      <c r="O181" s="154">
        <v>0.94533146477407781</v>
      </c>
      <c r="P181" s="155">
        <v>0.96782533961187234</v>
      </c>
      <c r="Q181" s="133"/>
    </row>
    <row r="182" spans="1:17" x14ac:dyDescent="0.25">
      <c r="A182" s="152" t="s">
        <v>52</v>
      </c>
      <c r="B182" s="158">
        <v>2.4217391267863841</v>
      </c>
      <c r="C182" s="156">
        <v>1.9766782170937209</v>
      </c>
      <c r="D182" s="156">
        <v>1.8785276560520499</v>
      </c>
      <c r="E182" s="156">
        <v>1.831074523942593</v>
      </c>
      <c r="F182" s="156">
        <v>1.4431745472152804</v>
      </c>
      <c r="G182" s="156">
        <v>2.4268689513755257</v>
      </c>
      <c r="H182" s="156">
        <v>2.4478699430355024</v>
      </c>
      <c r="I182" s="156">
        <v>2.2359462429671222</v>
      </c>
      <c r="J182" s="156">
        <v>1.8430532305999312</v>
      </c>
      <c r="K182" s="156">
        <v>1.3812227141819708</v>
      </c>
      <c r="L182" s="156">
        <v>2.5001687109670385</v>
      </c>
      <c r="M182" s="156">
        <v>2.0128205162348647</v>
      </c>
      <c r="N182" s="156">
        <v>1.7664571767902317</v>
      </c>
      <c r="O182" s="156">
        <v>1.6465759163565576</v>
      </c>
      <c r="P182" s="157">
        <v>1.2797128302842702</v>
      </c>
      <c r="Q182" s="133"/>
    </row>
    <row r="183" spans="1:17" x14ac:dyDescent="0.25">
      <c r="A183" s="152" t="s">
        <v>163</v>
      </c>
      <c r="B183" s="153">
        <v>5.9503034299663981E-3</v>
      </c>
      <c r="C183" s="154">
        <v>8.8384655686701234E-3</v>
      </c>
      <c r="D183" s="154">
        <v>7.5946418413223504E-3</v>
      </c>
      <c r="E183" s="154">
        <v>5.1427970651719678E-3</v>
      </c>
      <c r="F183" s="154">
        <v>2.8839705773761799E-3</v>
      </c>
      <c r="G183" s="154">
        <v>5.8992463767935351E-3</v>
      </c>
      <c r="H183" s="154">
        <v>1.3445514705577219E-3</v>
      </c>
      <c r="I183" s="154">
        <v>9.2874867843418174E-4</v>
      </c>
      <c r="J183" s="156">
        <v>0</v>
      </c>
      <c r="K183" s="154">
        <v>7.693965196474635E-4</v>
      </c>
      <c r="L183" s="154">
        <v>3.2379533512339144E-3</v>
      </c>
      <c r="M183" s="154">
        <v>1.1095361012896638E-2</v>
      </c>
      <c r="N183" s="154">
        <v>8.673188788138872E-3</v>
      </c>
      <c r="O183" s="154">
        <v>9.4445743923756396E-3</v>
      </c>
      <c r="P183" s="155">
        <v>6.8126528365038633E-3</v>
      </c>
      <c r="Q183" s="133"/>
    </row>
    <row r="184" spans="1:17" x14ac:dyDescent="0.25">
      <c r="A184" s="152" t="s">
        <v>164</v>
      </c>
      <c r="B184" s="153">
        <v>3.6716162812938912E-4</v>
      </c>
      <c r="C184" s="154">
        <v>1.5679039856326851E-3</v>
      </c>
      <c r="D184" s="154">
        <v>1.876704418939001E-3</v>
      </c>
      <c r="E184" s="154">
        <v>1.4074171642792215E-3</v>
      </c>
      <c r="F184" s="154">
        <v>1.276845616343556E-3</v>
      </c>
      <c r="G184" s="156">
        <v>0</v>
      </c>
      <c r="H184" s="154">
        <v>2.6479231422368355E-4</v>
      </c>
      <c r="I184" s="154">
        <v>9.4183049339134368E-4</v>
      </c>
      <c r="J184" s="154">
        <v>1.296643717375878E-3</v>
      </c>
      <c r="K184" s="156">
        <v>0</v>
      </c>
      <c r="L184" s="154">
        <v>3.2450547089300812E-4</v>
      </c>
      <c r="M184" s="154">
        <v>1.2160933717654788E-3</v>
      </c>
      <c r="N184" s="154">
        <v>2.7488646424481031E-3</v>
      </c>
      <c r="O184" s="154">
        <v>1.9566887634104527E-3</v>
      </c>
      <c r="P184" s="155">
        <v>1.8825637275023141E-3</v>
      </c>
      <c r="Q184" s="133"/>
    </row>
    <row r="185" spans="1:17" x14ac:dyDescent="0.25">
      <c r="A185" s="152" t="s">
        <v>165</v>
      </c>
      <c r="B185" s="153">
        <v>4.1971253943896895E-4</v>
      </c>
      <c r="C185" s="154">
        <v>5.4480129593379649E-4</v>
      </c>
      <c r="D185" s="154">
        <v>1.2198470033127824E-3</v>
      </c>
      <c r="E185" s="154">
        <v>5.9390228284775042E-4</v>
      </c>
      <c r="F185" s="154">
        <v>1.2973662977175664E-3</v>
      </c>
      <c r="G185" s="154">
        <v>2.6878344860209219E-4</v>
      </c>
      <c r="H185" s="154">
        <v>8.6437664529257256E-4</v>
      </c>
      <c r="I185" s="154">
        <v>7.4384290094134256E-4</v>
      </c>
      <c r="J185" s="156">
        <v>0</v>
      </c>
      <c r="K185" s="156">
        <v>0</v>
      </c>
      <c r="L185" s="154">
        <v>4.2406064683317489E-4</v>
      </c>
      <c r="M185" s="154">
        <v>1.6099030651767232E-4</v>
      </c>
      <c r="N185" s="154">
        <v>1.5727011839984793E-3</v>
      </c>
      <c r="O185" s="154">
        <v>1.2885142283949309E-3</v>
      </c>
      <c r="P185" s="155">
        <v>1.5270743808206845E-3</v>
      </c>
      <c r="Q185" s="133"/>
    </row>
    <row r="186" spans="1:17" x14ac:dyDescent="0.25">
      <c r="A186" s="152" t="s">
        <v>166</v>
      </c>
      <c r="B186" s="153">
        <v>0.33388336394956053</v>
      </c>
      <c r="C186" s="154">
        <v>0.34530584530619612</v>
      </c>
      <c r="D186" s="154">
        <v>0.30538155215859625</v>
      </c>
      <c r="E186" s="154">
        <v>0.23267170625649466</v>
      </c>
      <c r="F186" s="154">
        <v>0.10520799602795164</v>
      </c>
      <c r="G186" s="154">
        <v>0.15906008858034756</v>
      </c>
      <c r="H186" s="154">
        <v>8.6934574231071982E-2</v>
      </c>
      <c r="I186" s="154">
        <v>7.6532041594748079E-2</v>
      </c>
      <c r="J186" s="154">
        <v>4.0075616610789316E-2</v>
      </c>
      <c r="K186" s="154">
        <v>1.516548085001632E-2</v>
      </c>
      <c r="L186" s="154">
        <v>0.34700641394710435</v>
      </c>
      <c r="M186" s="154">
        <v>0.37250108612000266</v>
      </c>
      <c r="N186" s="154">
        <v>0.36819178308324402</v>
      </c>
      <c r="O186" s="154">
        <v>0.34821000344186254</v>
      </c>
      <c r="P186" s="155">
        <v>0.26879187533837928</v>
      </c>
      <c r="Q186" s="133"/>
    </row>
    <row r="187" spans="1:17" x14ac:dyDescent="0.25">
      <c r="A187" s="152" t="s">
        <v>167</v>
      </c>
      <c r="B187" s="153">
        <v>1.3194833376566489E-2</v>
      </c>
      <c r="C187" s="154">
        <v>2.5056120040406742E-2</v>
      </c>
      <c r="D187" s="154">
        <v>2.7401738992370566E-2</v>
      </c>
      <c r="E187" s="154">
        <v>2.7698735288333526E-2</v>
      </c>
      <c r="F187" s="154">
        <v>1.6752488271344918E-2</v>
      </c>
      <c r="G187" s="154">
        <v>6.8846903595955137E-3</v>
      </c>
      <c r="H187" s="154">
        <v>5.9315602886242293E-3</v>
      </c>
      <c r="I187" s="154">
        <v>6.1198525458974378E-3</v>
      </c>
      <c r="J187" s="154">
        <v>6.3929658059457359E-3</v>
      </c>
      <c r="K187" s="154">
        <v>1.4983230416316584E-3</v>
      </c>
      <c r="L187" s="154">
        <v>1.0314425158767222E-2</v>
      </c>
      <c r="M187" s="154">
        <v>2.6222768261190115E-2</v>
      </c>
      <c r="N187" s="154">
        <v>3.0485972662643569E-2</v>
      </c>
      <c r="O187" s="154">
        <v>3.8341142610681833E-2</v>
      </c>
      <c r="P187" s="155">
        <v>3.9188934648164947E-2</v>
      </c>
      <c r="Q187" s="133"/>
    </row>
    <row r="188" spans="1:17" x14ac:dyDescent="0.25">
      <c r="A188" s="152" t="s">
        <v>168</v>
      </c>
      <c r="B188" s="153">
        <v>4.6163808022588767E-4</v>
      </c>
      <c r="C188" s="154">
        <v>2.7546524146782898E-3</v>
      </c>
      <c r="D188" s="154">
        <v>1.9433895918966292E-3</v>
      </c>
      <c r="E188" s="154">
        <v>3.3111830099764069E-3</v>
      </c>
      <c r="F188" s="154">
        <v>2.8747955968386088E-3</v>
      </c>
      <c r="G188" s="154">
        <v>2.7052145427097687E-4</v>
      </c>
      <c r="H188" s="154">
        <v>1.5827583283522001E-3</v>
      </c>
      <c r="I188" s="156">
        <v>0</v>
      </c>
      <c r="J188" s="154">
        <v>1.1714893072671165E-4</v>
      </c>
      <c r="K188" s="156">
        <v>0</v>
      </c>
      <c r="L188" s="154">
        <v>2.5452839482161606E-4</v>
      </c>
      <c r="M188" s="154">
        <v>2.0000358640939559E-3</v>
      </c>
      <c r="N188" s="154">
        <v>2.6665479189603336E-3</v>
      </c>
      <c r="O188" s="154">
        <v>3.732591559596194E-3</v>
      </c>
      <c r="P188" s="155">
        <v>6.6192930030941387E-3</v>
      </c>
      <c r="Q188" s="133"/>
    </row>
    <row r="189" spans="1:17" x14ac:dyDescent="0.25">
      <c r="A189" s="152" t="s">
        <v>169</v>
      </c>
      <c r="B189" s="153">
        <v>0.23778421438406092</v>
      </c>
      <c r="C189" s="154">
        <v>0.246872525650177</v>
      </c>
      <c r="D189" s="154">
        <v>0.21013127634566423</v>
      </c>
      <c r="E189" s="154">
        <v>0.1633595269050179</v>
      </c>
      <c r="F189" s="154">
        <v>7.6902343667814219E-2</v>
      </c>
      <c r="G189" s="154">
        <v>0.13075945114055357</v>
      </c>
      <c r="H189" s="154">
        <v>8.2063817518315832E-2</v>
      </c>
      <c r="I189" s="154">
        <v>4.6563787495398405E-2</v>
      </c>
      <c r="J189" s="154">
        <v>3.1005740470745231E-2</v>
      </c>
      <c r="K189" s="154">
        <v>1.7017754174461001E-2</v>
      </c>
      <c r="L189" s="154">
        <v>0.24132158794498446</v>
      </c>
      <c r="M189" s="154">
        <v>0.27176664106741277</v>
      </c>
      <c r="N189" s="154">
        <v>0.25049539795358539</v>
      </c>
      <c r="O189" s="154">
        <v>0.23538298264923632</v>
      </c>
      <c r="P189" s="155">
        <v>0.19007333161871831</v>
      </c>
      <c r="Q189" s="133"/>
    </row>
    <row r="190" spans="1:17" x14ac:dyDescent="0.25">
      <c r="A190" s="152" t="s">
        <v>170</v>
      </c>
      <c r="B190" s="153">
        <v>2.3084691433781595E-2</v>
      </c>
      <c r="C190" s="154">
        <v>3.203274615747357E-2</v>
      </c>
      <c r="D190" s="154">
        <v>3.0005668799392239E-2</v>
      </c>
      <c r="E190" s="154">
        <v>2.38555530087887E-2</v>
      </c>
      <c r="F190" s="154">
        <v>1.2716016697170795E-2</v>
      </c>
      <c r="G190" s="154">
        <v>1.511625257183862E-2</v>
      </c>
      <c r="H190" s="154">
        <v>5.703553322052724E-3</v>
      </c>
      <c r="I190" s="154">
        <v>8.161061268771792E-3</v>
      </c>
      <c r="J190" s="154">
        <v>2.4404889827962044E-3</v>
      </c>
      <c r="K190" s="154">
        <v>2.5478903533156828E-3</v>
      </c>
      <c r="L190" s="154">
        <v>2.1645637737018903E-2</v>
      </c>
      <c r="M190" s="154">
        <v>3.3050181886569878E-2</v>
      </c>
      <c r="N190" s="154">
        <v>3.7296419727624305E-2</v>
      </c>
      <c r="O190" s="154">
        <v>3.2107009635955266E-2</v>
      </c>
      <c r="P190" s="155">
        <v>3.3555066633158818E-2</v>
      </c>
      <c r="Q190" s="133"/>
    </row>
    <row r="191" spans="1:17" x14ac:dyDescent="0.25">
      <c r="A191" s="152" t="s">
        <v>171</v>
      </c>
      <c r="B191" s="153">
        <v>6.4835631309988206E-4</v>
      </c>
      <c r="C191" s="154">
        <v>3.1663167961471913E-3</v>
      </c>
      <c r="D191" s="154">
        <v>5.6122672789665571E-3</v>
      </c>
      <c r="E191" s="154">
        <v>4.6006384232915231E-3</v>
      </c>
      <c r="F191" s="154">
        <v>3.0342656288628814E-3</v>
      </c>
      <c r="G191" s="154">
        <v>3.8211536876049847E-4</v>
      </c>
      <c r="H191" s="156">
        <v>0</v>
      </c>
      <c r="I191" s="154">
        <v>4.5073466928254225E-4</v>
      </c>
      <c r="J191" s="154">
        <v>5.201865900355899E-4</v>
      </c>
      <c r="K191" s="154">
        <v>1.5374661140281783E-3</v>
      </c>
      <c r="L191" s="154">
        <v>2.8680135315039916E-4</v>
      </c>
      <c r="M191" s="154">
        <v>2.2810652663733826E-3</v>
      </c>
      <c r="N191" s="154">
        <v>4.7716987475884603E-3</v>
      </c>
      <c r="O191" s="154">
        <v>7.0402256239050645E-3</v>
      </c>
      <c r="P191" s="155">
        <v>8.7163993442299324E-3</v>
      </c>
      <c r="Q191" s="133"/>
    </row>
    <row r="192" spans="1:17" x14ac:dyDescent="0.25">
      <c r="A192" s="152" t="s">
        <v>172</v>
      </c>
      <c r="B192" s="153">
        <v>0.46251475628609423</v>
      </c>
      <c r="C192" s="154">
        <v>0.42288579753959465</v>
      </c>
      <c r="D192" s="154">
        <v>0.34917800180042408</v>
      </c>
      <c r="E192" s="154">
        <v>0.27578523119449216</v>
      </c>
      <c r="F192" s="154">
        <v>0.16080673087149952</v>
      </c>
      <c r="G192" s="154">
        <v>0.33472128295965342</v>
      </c>
      <c r="H192" s="154">
        <v>0.18578382052195797</v>
      </c>
      <c r="I192" s="154">
        <v>0.12450977502859782</v>
      </c>
      <c r="J192" s="154">
        <v>8.8388082559909806E-2</v>
      </c>
      <c r="K192" s="154">
        <v>4.8560840092162723E-2</v>
      </c>
      <c r="L192" s="154">
        <v>0.47506912006613106</v>
      </c>
      <c r="M192" s="154">
        <v>0.44432220417076546</v>
      </c>
      <c r="N192" s="154">
        <v>0.41101691046062189</v>
      </c>
      <c r="O192" s="154">
        <v>0.38018160559024233</v>
      </c>
      <c r="P192" s="155">
        <v>0.3194248208145008</v>
      </c>
      <c r="Q192" s="133"/>
    </row>
    <row r="193" spans="1:17" x14ac:dyDescent="0.25">
      <c r="A193" s="152" t="s">
        <v>173</v>
      </c>
      <c r="B193" s="153">
        <v>0.12195874129028123</v>
      </c>
      <c r="C193" s="154">
        <v>0.20956566208270322</v>
      </c>
      <c r="D193" s="154">
        <v>0.19120640831485955</v>
      </c>
      <c r="E193" s="154">
        <v>0.16449586314278661</v>
      </c>
      <c r="F193" s="154">
        <v>0.11411654537524978</v>
      </c>
      <c r="G193" s="154">
        <v>9.7310347408918516E-2</v>
      </c>
      <c r="H193" s="154">
        <v>6.618438440598276E-2</v>
      </c>
      <c r="I193" s="154">
        <v>6.3867615004773642E-2</v>
      </c>
      <c r="J193" s="154">
        <v>4.5450456199099785E-2</v>
      </c>
      <c r="K193" s="154">
        <v>2.835082475620871E-2</v>
      </c>
      <c r="L193" s="154">
        <v>0.11585796405149731</v>
      </c>
      <c r="M193" s="154">
        <v>0.19843237651773371</v>
      </c>
      <c r="N193" s="154">
        <v>0.23663267952922618</v>
      </c>
      <c r="O193" s="154">
        <v>0.22272880948084994</v>
      </c>
      <c r="P193" s="155">
        <v>0.23278130705684505</v>
      </c>
      <c r="Q193" s="133"/>
    </row>
    <row r="194" spans="1:17" x14ac:dyDescent="0.25">
      <c r="A194" s="152" t="s">
        <v>174</v>
      </c>
      <c r="B194" s="153">
        <v>6.4117645662837269E-3</v>
      </c>
      <c r="C194" s="154">
        <v>1.3453556030351218E-2</v>
      </c>
      <c r="D194" s="154">
        <v>1.6367326439116876E-2</v>
      </c>
      <c r="E194" s="154">
        <v>1.5330483016578965E-2</v>
      </c>
      <c r="F194" s="154">
        <v>1.4796832910269116E-2</v>
      </c>
      <c r="G194" s="154">
        <v>6.9112452261431111E-3</v>
      </c>
      <c r="H194" s="154">
        <v>8.0401467168799874E-3</v>
      </c>
      <c r="I194" s="154">
        <v>5.8999419472615675E-3</v>
      </c>
      <c r="J194" s="154">
        <v>5.1933225574761427E-3</v>
      </c>
      <c r="K194" s="154">
        <v>4.5127089538874602E-3</v>
      </c>
      <c r="L194" s="154">
        <v>6.0982340203741452E-3</v>
      </c>
      <c r="M194" s="154">
        <v>1.0331600197077172E-2</v>
      </c>
      <c r="N194" s="154">
        <v>1.8099772261739443E-2</v>
      </c>
      <c r="O194" s="154">
        <v>2.0596932440415008E-2</v>
      </c>
      <c r="P194" s="155">
        <v>2.6171350864082767E-2</v>
      </c>
      <c r="Q194" s="133"/>
    </row>
    <row r="195" spans="1:17" x14ac:dyDescent="0.25">
      <c r="A195" s="152" t="s">
        <v>175</v>
      </c>
      <c r="B195" s="153">
        <v>5.8460416144032093E-2</v>
      </c>
      <c r="C195" s="154">
        <v>9.9529035074404179E-2</v>
      </c>
      <c r="D195" s="154">
        <v>9.5916420932734586E-2</v>
      </c>
      <c r="E195" s="154">
        <v>9.3227606270803662E-2</v>
      </c>
      <c r="F195" s="154">
        <v>8.8518084885760656E-2</v>
      </c>
      <c r="G195" s="154">
        <v>6.6765568567093994E-2</v>
      </c>
      <c r="H195" s="154">
        <v>5.8941440045163322E-2</v>
      </c>
      <c r="I195" s="154">
        <v>5.3850118271128941E-2</v>
      </c>
      <c r="J195" s="154">
        <v>5.3884959663159045E-2</v>
      </c>
      <c r="K195" s="154">
        <v>6.3894041849950983E-2</v>
      </c>
      <c r="L195" s="154">
        <v>5.3890272642915557E-2</v>
      </c>
      <c r="M195" s="154">
        <v>9.303208892064041E-2</v>
      </c>
      <c r="N195" s="154">
        <v>0.11127589373927586</v>
      </c>
      <c r="O195" s="154">
        <v>0.10693927371972684</v>
      </c>
      <c r="P195" s="155">
        <v>0.1280069262551268</v>
      </c>
      <c r="Q195" s="133"/>
    </row>
    <row r="196" spans="1:17" ht="15.75" thickBot="1" x14ac:dyDescent="0.3">
      <c r="A196" s="159" t="s">
        <v>53</v>
      </c>
      <c r="B196" s="126">
        <v>1.0585141447004027</v>
      </c>
      <c r="C196" s="128">
        <v>1.9661791843891316</v>
      </c>
      <c r="D196" s="128">
        <v>2.3255998479549205</v>
      </c>
      <c r="E196" s="128">
        <v>2.987887303053598</v>
      </c>
      <c r="F196" s="128">
        <v>3.1178916302999831</v>
      </c>
      <c r="G196" s="128">
        <v>1.104633466515297</v>
      </c>
      <c r="H196" s="128">
        <v>2.3138579358803395</v>
      </c>
      <c r="I196" s="128">
        <v>1.5484130007678254</v>
      </c>
      <c r="J196" s="128">
        <v>2.3364969791011712</v>
      </c>
      <c r="K196" s="128">
        <v>3.0854044531910882</v>
      </c>
      <c r="L196" s="127">
        <v>0.89818431634112428</v>
      </c>
      <c r="M196" s="128">
        <v>2.010460565235348</v>
      </c>
      <c r="N196" s="128">
        <v>2.0556320438829427</v>
      </c>
      <c r="O196" s="128">
        <v>2.8320322632541899</v>
      </c>
      <c r="P196" s="129">
        <v>3.7928721684484334</v>
      </c>
      <c r="Q196" s="133"/>
    </row>
    <row r="197" spans="1:17" ht="15.75" thickTop="1" x14ac:dyDescent="0.25"/>
  </sheetData>
  <mergeCells count="33">
    <mergeCell ref="A82:A83"/>
    <mergeCell ref="B82:F82"/>
    <mergeCell ref="G82:K82"/>
    <mergeCell ref="L82:P82"/>
    <mergeCell ref="C39:D39"/>
    <mergeCell ref="C40:D40"/>
    <mergeCell ref="C41:D41"/>
    <mergeCell ref="C42:D42"/>
    <mergeCell ref="C43:C46"/>
    <mergeCell ref="C34:D34"/>
    <mergeCell ref="C35:D35"/>
    <mergeCell ref="C36:D36"/>
    <mergeCell ref="C37:D37"/>
    <mergeCell ref="C38:D38"/>
    <mergeCell ref="C21:I21"/>
    <mergeCell ref="C28:E28"/>
    <mergeCell ref="C30:C31"/>
    <mergeCell ref="C32:D32"/>
    <mergeCell ref="C33:D33"/>
    <mergeCell ref="C17:D18"/>
    <mergeCell ref="E17:F17"/>
    <mergeCell ref="H17:H18"/>
    <mergeCell ref="I17:I18"/>
    <mergeCell ref="C19:C20"/>
    <mergeCell ref="C5:I5"/>
    <mergeCell ref="C6:D7"/>
    <mergeCell ref="E6:F6"/>
    <mergeCell ref="H6:H7"/>
    <mergeCell ref="I6:I7"/>
    <mergeCell ref="C47:E47"/>
    <mergeCell ref="C8:C9"/>
    <mergeCell ref="C10:I10"/>
    <mergeCell ref="C16:I16"/>
  </mergeCells>
  <pageMargins left="0.25" right="0.2" top="0.25" bottom="0.25" header="0.55000000000000004" footer="0.05"/>
  <pageSetup scale="64" fitToHeight="0" orientation="landscape" r:id="rId1"/>
  <rowBreaks count="1" manualBreakCount="1">
    <brk id="4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6efad5-0601-4cf0-b7c2-89968258c777">VMX3MACP777Z-1758609593-50566</_dlc_DocId>
    <_dlc_DocIdUrl xmlns="d16efad5-0601-4cf0-b7c2-89968258c777">
      <Url>https://icfonline.sharepoint.com/sites/ihd-dhs/WealthIndex/_layouts/15/DocIdRedir.aspx?ID=VMX3MACP777Z-1758609593-50566</Url>
      <Description>VMX3MACP777Z-1758609593-50566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3562120A0D9A4986B00A4C9B98C911" ma:contentTypeVersion="535" ma:contentTypeDescription="Create a new document." ma:contentTypeScope="" ma:versionID="0caa28814b435ae3c48b0d92a9bfb42e">
  <xsd:schema xmlns:xsd="http://www.w3.org/2001/XMLSchema" xmlns:xs="http://www.w3.org/2001/XMLSchema" xmlns:p="http://schemas.microsoft.com/office/2006/metadata/properties" xmlns:ns2="d16efad5-0601-4cf0-b7c2-89968258c777" xmlns:ns3="251e6315-8a21-4c41-9f95-409fcb02270a" targetNamespace="http://schemas.microsoft.com/office/2006/metadata/properties" ma:root="true" ma:fieldsID="9b73c6992da2e798853e66d1d99781ba" ns2:_="" ns3:_="">
    <xsd:import namespace="d16efad5-0601-4cf0-b7c2-89968258c777"/>
    <xsd:import namespace="251e6315-8a21-4c41-9f95-409fcb0227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e6315-8a21-4c41-9f95-409fcb022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F73500-E09E-4293-8FD7-B11D5633E31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  <ds:schemaRef ds:uri="d16efad5-0601-4cf0-b7c2-89968258c777"/>
  </ds:schemaRefs>
</ds:datastoreItem>
</file>

<file path=customXml/itemProps3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0A1168-9A1B-43FF-B4A0-DD50BB7D5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fad5-0601-4cf0-b7c2-89968258c777"/>
    <ds:schemaRef ds:uri="251e6315-8a21-4c41-9f95-409fcb022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Croft, Trevor</cp:lastModifiedBy>
  <cp:lastPrinted>2022-05-17T18:23:44Z</cp:lastPrinted>
  <dcterms:created xsi:type="dcterms:W3CDTF">2013-08-06T13:22:30Z</dcterms:created>
  <dcterms:modified xsi:type="dcterms:W3CDTF">2023-01-05T20:09:34Z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0x010100613562120A0D9A4986B00A4C9B98C911</vt:lpwstr>
  </property>
  <property fmtid="{D5CDD505-2E9C-101B-9397-08002B2CF9AE}" pid="3" name="_dlc_DocIdItemGuid">
    <vt:lpwstr>2c67ab7b-e916-45b0-808c-4a2e5280a470</vt:lpwstr>
  </property>
</Properties>
</file>